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harun\Downloads\"/>
    </mc:Choice>
  </mc:AlternateContent>
  <xr:revisionPtr revIDLastSave="0" documentId="13_ncr:1_{B68F823D-AC68-4A4A-BAF7-A01C42C9091F}" xr6:coauthVersionLast="47" xr6:coauthVersionMax="47" xr10:uidLastSave="{00000000-0000-0000-0000-000000000000}"/>
  <bookViews>
    <workbookView xWindow="-110" yWindow="-110" windowWidth="19420" windowHeight="10300" xr2:uid="{00000000-000D-0000-FFFF-FFFF00000000}"/>
  </bookViews>
  <sheets>
    <sheet name="事業予定案(0826)" sheetId="1" r:id="rId1"/>
  </sheets>
  <definedNames>
    <definedName name="_xlnm._FilterDatabase" localSheetId="0" hidden="1">'事業予定案(0826)'!$A$6:$M$52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2" i="1" l="1"/>
  <c r="K52" i="1" s="1"/>
  <c r="L51" i="1"/>
  <c r="K51" i="1" s="1"/>
  <c r="L50" i="1"/>
  <c r="K50" i="1" s="1"/>
  <c r="L49" i="1"/>
  <c r="K49" i="1" s="1"/>
  <c r="L48" i="1"/>
  <c r="K48" i="1" s="1"/>
  <c r="L46" i="1"/>
  <c r="K46" i="1" s="1"/>
  <c r="L45" i="1"/>
  <c r="K45" i="1" s="1"/>
  <c r="L44" i="1"/>
  <c r="K44" i="1" s="1"/>
  <c r="L43" i="1"/>
  <c r="K43" i="1" s="1"/>
  <c r="L42" i="1"/>
  <c r="K42" i="1" s="1"/>
  <c r="L39" i="1"/>
  <c r="K39" i="1" s="1"/>
  <c r="L38" i="1"/>
  <c r="K38" i="1" s="1"/>
  <c r="L36" i="1"/>
  <c r="K36" i="1" s="1"/>
  <c r="L35" i="1"/>
  <c r="K35" i="1" s="1"/>
  <c r="L33" i="1"/>
  <c r="K33" i="1" s="1"/>
  <c r="L32" i="1"/>
  <c r="K32" i="1" s="1"/>
  <c r="L31" i="1"/>
  <c r="K31" i="1" s="1"/>
  <c r="L30" i="1"/>
  <c r="K30" i="1" s="1"/>
  <c r="L28" i="1"/>
  <c r="K28" i="1" s="1"/>
  <c r="L25" i="1"/>
  <c r="K25" i="1" s="1"/>
  <c r="L24" i="1"/>
  <c r="K24" i="1" s="1"/>
  <c r="L21" i="1"/>
  <c r="K21" i="1" s="1"/>
  <c r="L20" i="1"/>
  <c r="K20" i="1" s="1"/>
  <c r="L18" i="1"/>
  <c r="K18" i="1" s="1"/>
  <c r="L16" i="1"/>
  <c r="K16" i="1" s="1"/>
  <c r="L15" i="1"/>
  <c r="K15" i="1" s="1"/>
  <c r="L13" i="1"/>
  <c r="K13" i="1" s="1"/>
  <c r="L12" i="1"/>
  <c r="K12" i="1" s="1"/>
  <c r="L11" i="1"/>
  <c r="K11" i="1" s="1"/>
</calcChain>
</file>

<file path=xl/sharedStrings.xml><?xml version="1.0" encoding="utf-8"?>
<sst xmlns="http://schemas.openxmlformats.org/spreadsheetml/2006/main" count="252" uniqueCount="135">
  <si>
    <r>
      <rPr>
        <b/>
        <sz val="24"/>
        <rFont val="BIZ UDPゴシック"/>
        <family val="3"/>
        <charset val="128"/>
      </rPr>
      <t>東京都アーチェリー協会　2026年度　事業予定</t>
    </r>
    <r>
      <rPr>
        <b/>
        <sz val="18"/>
        <rFont val="BIZ UDPゴシック"/>
        <family val="3"/>
        <charset val="128"/>
      </rPr>
      <t>260826版</t>
    </r>
  </si>
  <si>
    <t>この予定表は競技場予約の関係からあくまで予定です。予備日に記載がある大会は要項が出るまでは確定ではありませんので取り扱いに注意してください</t>
  </si>
  <si>
    <t>都高体連</t>
  </si>
  <si>
    <t>西ブロック</t>
  </si>
  <si>
    <t>kokin.west@gmail.com</t>
  </si>
  <si>
    <t>北ブロック</t>
  </si>
  <si>
    <t>kita@tokyo-archery.com</t>
  </si>
  <si>
    <t>地色別の説明</t>
  </si>
  <si>
    <t>→→</t>
  </si>
  <si>
    <t>学連関連</t>
  </si>
  <si>
    <t>全ア連</t>
  </si>
  <si>
    <t>関東ア連</t>
  </si>
  <si>
    <t>2026年度
開催予定案</t>
  </si>
  <si>
    <t>緑字は予備日</t>
  </si>
  <si>
    <t>大会名</t>
  </si>
  <si>
    <t>コメント</t>
  </si>
  <si>
    <t>主管</t>
  </si>
  <si>
    <t>競技内容
★：全ア連公認</t>
  </si>
  <si>
    <t>熱中症</t>
  </si>
  <si>
    <t>会　場</t>
  </si>
  <si>
    <t>申込開始日</t>
  </si>
  <si>
    <t>申込締切日</t>
  </si>
  <si>
    <t>参加申込先</t>
  </si>
  <si>
    <t>～</t>
  </si>
  <si>
    <t>2026第4回強化記録会</t>
  </si>
  <si>
    <t>リハーサル（8/9公認試合）</t>
  </si>
  <si>
    <t>強化</t>
  </si>
  <si>
    <t>★：R70</t>
  </si>
  <si>
    <t>夢の島</t>
  </si>
  <si>
    <t>別途通知（国スポ強化選手のみの予定）</t>
  </si>
  <si>
    <t>第80回国民スポーツ大会
関東ブロック大会</t>
  </si>
  <si>
    <t>関東</t>
  </si>
  <si>
    <t>ゼットエーオリプリスタジアム</t>
  </si>
  <si>
    <t>代表選手</t>
  </si>
  <si>
    <t>派遣</t>
  </si>
  <si>
    <t>2026第5回強化記録会</t>
  </si>
  <si>
    <t>光が丘</t>
  </si>
  <si>
    <t>令和８年度関東地区アウトドアターゲットアーチェリー選手権大会</t>
  </si>
  <si>
    <t>群馬県安中市
西毛運動公園陸上競技場</t>
  </si>
  <si>
    <t>★：R70、C50、B50</t>
  </si>
  <si>
    <t>群馬県　ALSOK
ぐんまアーチェリー場</t>
  </si>
  <si>
    <t>出場選手決定済</t>
  </si>
  <si>
    <t>第3回小金井大会</t>
  </si>
  <si>
    <t>西</t>
  </si>
  <si>
    <t>★：R70、R60、C50、B50</t>
  </si>
  <si>
    <t>小金井</t>
  </si>
  <si>
    <t>第4回花のやまフィールド大会</t>
  </si>
  <si>
    <t>都F</t>
  </si>
  <si>
    <t>★：フィールド</t>
  </si>
  <si>
    <t>花のやま</t>
  </si>
  <si>
    <t>Web先着</t>
  </si>
  <si>
    <t>夢の島団体選手権大会</t>
  </si>
  <si>
    <t>★：R70
＋ラウンドロビン</t>
  </si>
  <si>
    <t xml:space="preserve"> （光が丘オープン）中止</t>
  </si>
  <si>
    <t>　</t>
  </si>
  <si>
    <t>第5回夢の島オープン大会　午前</t>
  </si>
  <si>
    <t>南</t>
  </si>
  <si>
    <r>
      <rPr>
        <sz val="9"/>
        <rFont val="BIZ UDPゴシック"/>
        <family val="3"/>
        <charset val="128"/>
      </rPr>
      <t>★：R70、R60、C50、B50</t>
    </r>
    <r>
      <rPr>
        <sz val="9"/>
        <rFont val="BIZ UDPゴシック"/>
        <family val="3"/>
        <charset val="128"/>
      </rPr>
      <t xml:space="preserve">
　　小中学生：R30、R18</t>
    </r>
  </si>
  <si>
    <t>第5回夢の島オープン大会　午後</t>
  </si>
  <si>
    <r>
      <rPr>
        <sz val="9"/>
        <rFont val="BIZ UDPゴシック"/>
        <family val="3"/>
        <charset val="128"/>
      </rPr>
      <t>★：R70、R60、C50、B50</t>
    </r>
    <r>
      <rPr>
        <sz val="9"/>
        <rFont val="BIZ UDPゴシック"/>
        <family val="3"/>
        <charset val="128"/>
      </rPr>
      <t xml:space="preserve">
　　小中学生：R30、R18</t>
    </r>
  </si>
  <si>
    <t>2026年度は開催なし</t>
  </si>
  <si>
    <t>東京都ターゲット選手権大会</t>
  </si>
  <si>
    <t>予約まだとれない</t>
  </si>
  <si>
    <t>都</t>
  </si>
  <si>
    <t>★：R70、C50、B50
＋トーナメント</t>
  </si>
  <si>
    <t>別途通知</t>
  </si>
  <si>
    <t>秋季光が丘900ラウンド大会</t>
  </si>
  <si>
    <t>北</t>
  </si>
  <si>
    <t>★：900ラウンド</t>
  </si>
  <si>
    <t>（学連）夢の島　第5回ドリームカップ</t>
  </si>
  <si>
    <t>第4回小金井大会</t>
  </si>
  <si>
    <t>秋季夢の島小中学生オープン大会</t>
  </si>
  <si>
    <t>普及</t>
  </si>
  <si>
    <r>
      <rPr>
        <sz val="9"/>
        <rFont val="BIZ UDPゴシック"/>
        <family val="3"/>
        <charset val="128"/>
      </rPr>
      <t>★：50·30(R·C·B)</t>
    </r>
    <r>
      <rPr>
        <sz val="9"/>
        <rFont val="BIZ UDPゴシック"/>
        <family val="3"/>
        <charset val="128"/>
      </rPr>
      <t xml:space="preserve">
　　30(R·C·B)</t>
    </r>
  </si>
  <si>
    <t>第80回国民スポーツ大会</t>
  </si>
  <si>
    <t>青森県青森市</t>
  </si>
  <si>
    <t>R70</t>
  </si>
  <si>
    <t>青森県
新青森総合運動公園</t>
  </si>
  <si>
    <t>（練馬区民大会）</t>
  </si>
  <si>
    <t>第3回光が丘大会</t>
  </si>
  <si>
    <t>（日程変更）</t>
  </si>
  <si>
    <t>秋季小金井50·30大会</t>
  </si>
  <si>
    <r>
      <rPr>
        <sz val="9"/>
        <rFont val="BIZ UDPゴシック"/>
        <family val="3"/>
        <charset val="128"/>
      </rPr>
      <t>★：50·30(R·C·B)</t>
    </r>
    <r>
      <rPr>
        <sz val="9"/>
        <rFont val="BIZ UDPゴシック"/>
        <family val="3"/>
        <charset val="128"/>
      </rPr>
      <t xml:space="preserve">
　　30(R·C·B)</t>
    </r>
  </si>
  <si>
    <t>(学連)高栁杯</t>
  </si>
  <si>
    <t>（西ブロック親睦射会）</t>
  </si>
  <si>
    <t>第4回光が丘大会</t>
  </si>
  <si>
    <t>第17回江戸川インドアオープン</t>
  </si>
  <si>
    <t>江戸川区</t>
  </si>
  <si>
    <t>★：インドア18m</t>
  </si>
  <si>
    <t>江戸川総合体育館</t>
  </si>
  <si>
    <t>要項記載</t>
  </si>
  <si>
    <t>第1回夢の島強化大会</t>
  </si>
  <si>
    <r>
      <rPr>
        <sz val="9"/>
        <rFont val="BIZ UDPゴシック"/>
        <family val="3"/>
        <charset val="128"/>
      </rPr>
      <t>★：R70、R60、C50、B50</t>
    </r>
    <r>
      <rPr>
        <sz val="9"/>
        <rFont val="BIZ UDPゴシック"/>
        <family val="3"/>
        <charset val="128"/>
      </rPr>
      <t xml:space="preserve">
　　小中学生：R30、R18</t>
    </r>
  </si>
  <si>
    <t>第1回夢の島インドア大会</t>
  </si>
  <si>
    <t>BumB</t>
  </si>
  <si>
    <t>第5回花のやまフィールド大会</t>
  </si>
  <si>
    <t>東京都室内アーチェリー選手権大会</t>
  </si>
  <si>
    <t>葛飾区奥戸総合体育館</t>
  </si>
  <si>
    <t>Web先着
小中高別途通知</t>
  </si>
  <si>
    <t>（夢の島は工事休園2026/12～2027/2）</t>
  </si>
  <si>
    <t>2027東京都町田インドア大会</t>
  </si>
  <si>
    <t>町田市立総合体育館</t>
  </si>
  <si>
    <t>第6回花のやまフィールド大会</t>
  </si>
  <si>
    <t>2026年度青梅市インドアオープン大会</t>
  </si>
  <si>
    <t>青梅市</t>
  </si>
  <si>
    <t>青梅市総合体育館</t>
  </si>
  <si>
    <t>東京インドアオープン2027</t>
  </si>
  <si>
    <t>（東京体育館）</t>
  </si>
  <si>
    <t>東京体育館</t>
  </si>
  <si>
    <t>第7回花のやまフィールド大会</t>
  </si>
  <si>
    <t>東京都強化教育合宿</t>
  </si>
  <si>
    <t>BumB･夢の島</t>
  </si>
  <si>
    <t>指導者講習会</t>
  </si>
  <si>
    <r>
      <rPr>
        <sz val="12"/>
        <color rgb="FFFF0000"/>
        <rFont val="BIZ UDPゴシック"/>
        <family val="3"/>
        <charset val="128"/>
      </rPr>
      <t>強化</t>
    </r>
    <r>
      <rPr>
        <sz val="12"/>
        <rFont val="BIZ UDPゴシック"/>
        <family val="3"/>
        <charset val="128"/>
      </rPr>
      <t xml:space="preserve">
</t>
    </r>
    <r>
      <rPr>
        <sz val="12"/>
        <color rgb="FF00B050"/>
        <rFont val="BIZ UDPゴシック"/>
        <family val="3"/>
        <charset val="128"/>
      </rPr>
      <t>普及</t>
    </r>
  </si>
  <si>
    <t>第46回毛利杯</t>
  </si>
  <si>
    <t>春季夢の島50·30大会</t>
  </si>
  <si>
    <r>
      <rPr>
        <sz val="9"/>
        <rFont val="BIZ UDPゴシック"/>
        <family val="3"/>
        <charset val="128"/>
      </rPr>
      <t>★：50·30(R·C·B)</t>
    </r>
    <r>
      <rPr>
        <sz val="9"/>
        <rFont val="BIZ UDPゴシック"/>
        <family val="3"/>
        <charset val="128"/>
      </rPr>
      <t xml:space="preserve">
　　30(R·C·B)</t>
    </r>
  </si>
  <si>
    <t>第5回光が丘大会</t>
  </si>
  <si>
    <t>第6回夢の島オープン大会　午前</t>
  </si>
  <si>
    <r>
      <rPr>
        <sz val="9"/>
        <rFont val="BIZ UDPゴシック"/>
        <family val="3"/>
        <charset val="128"/>
      </rPr>
      <t>★：R70、R60、C50、B50</t>
    </r>
    <r>
      <rPr>
        <sz val="9"/>
        <rFont val="BIZ UDPゴシック"/>
        <family val="3"/>
        <charset val="128"/>
      </rPr>
      <t xml:space="preserve">
　　小中学生：R30、R18</t>
    </r>
  </si>
  <si>
    <t>第6回夢の島オープン大会　午後</t>
  </si>
  <si>
    <r>
      <rPr>
        <sz val="9"/>
        <rFont val="BIZ UDPゴシック"/>
        <family val="3"/>
        <charset val="128"/>
      </rPr>
      <t>★：R70、R60、C50、B50</t>
    </r>
    <r>
      <rPr>
        <sz val="9"/>
        <rFont val="BIZ UDPゴシック"/>
        <family val="3"/>
        <charset val="128"/>
      </rPr>
      <t xml:space="preserve">
　　小中学生：R30、R18</t>
    </r>
  </si>
  <si>
    <t>新規２級・３級公認審判員養成講習会</t>
  </si>
  <si>
    <t>審判</t>
  </si>
  <si>
    <t>渋谷区スポーツセンター</t>
  </si>
  <si>
    <t>第7回夢の島オープン大会　午前</t>
  </si>
  <si>
    <t>東</t>
  </si>
  <si>
    <r>
      <rPr>
        <sz val="9"/>
        <rFont val="BIZ UDPゴシック"/>
        <family val="3"/>
        <charset val="128"/>
      </rPr>
      <t>★：R70、R60、C50、B50</t>
    </r>
    <r>
      <rPr>
        <sz val="9"/>
        <rFont val="BIZ UDPゴシック"/>
        <family val="3"/>
        <charset val="128"/>
      </rPr>
      <t xml:space="preserve">
　　小中学生：R30、R18</t>
    </r>
  </si>
  <si>
    <t>第7回夢の島オープン大会　午後</t>
  </si>
  <si>
    <r>
      <rPr>
        <sz val="9"/>
        <rFont val="BIZ UDPゴシック"/>
        <family val="3"/>
        <charset val="128"/>
      </rPr>
      <t>★：R70、R60、C50、B50</t>
    </r>
    <r>
      <rPr>
        <sz val="9"/>
        <rFont val="BIZ UDPゴシック"/>
        <family val="3"/>
        <charset val="128"/>
      </rPr>
      <t xml:space="preserve">
　　小中学生：R30、R18</t>
    </r>
  </si>
  <si>
    <t>第8回夢の島オープン大会　午前</t>
  </si>
  <si>
    <r>
      <rPr>
        <sz val="9"/>
        <rFont val="BIZ UDPゴシック"/>
        <family val="3"/>
        <charset val="128"/>
      </rPr>
      <t>★：R70、R60、C50、B50</t>
    </r>
    <r>
      <rPr>
        <sz val="9"/>
        <rFont val="BIZ UDPゴシック"/>
        <family val="3"/>
        <charset val="128"/>
      </rPr>
      <t xml:space="preserve">
　　小中学生：R30、R18</t>
    </r>
  </si>
  <si>
    <t>第8回夢の島オープン大会　午後</t>
  </si>
  <si>
    <r>
      <rPr>
        <sz val="9"/>
        <rFont val="BIZ UDPゴシック"/>
        <family val="3"/>
        <charset val="128"/>
      </rPr>
      <t>★：R70、R60、C50、B50</t>
    </r>
    <r>
      <rPr>
        <sz val="9"/>
        <rFont val="BIZ UDPゴシック"/>
        <family val="3"/>
        <charset val="128"/>
      </rPr>
      <t xml:space="preserve">
　　小中学生：R30、R18</t>
    </r>
  </si>
  <si>
    <t>第8回花のやまフィールド大会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</si>
</sst>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aaa&quot;)&quot;"/>
  </numFmts>
  <fonts count="13" x14ac:knownFonts="1">
    <font>
      <sz val="11"/>
      <name val="游ゴシック"/>
      <scheme val="minor"/>
    </font>
    <font>
      <sz val="12"/>
      <name val="BIZ UDPゴシック"/>
      <family val="3"/>
      <charset val="128"/>
    </font>
    <font>
      <b/>
      <sz val="24"/>
      <name val="BIZ UDPゴシック"/>
      <family val="3"/>
      <charset val="128"/>
    </font>
    <font>
      <sz val="9"/>
      <name val="BIZ UDPゴシック"/>
      <family val="3"/>
      <charset val="128"/>
    </font>
    <font>
      <sz val="12"/>
      <color rgb="FFFF0000"/>
      <name val="BIZ UDPゴシック"/>
      <family val="3"/>
      <charset val="128"/>
    </font>
    <font>
      <sz val="12"/>
      <name val="BIZ UDPゴシック"/>
      <family val="3"/>
      <charset val="128"/>
    </font>
    <font>
      <sz val="12"/>
      <color rgb="FF00B050"/>
      <name val="BIZ UDPゴシック"/>
      <family val="3"/>
      <charset val="128"/>
    </font>
    <font>
      <sz val="9"/>
      <name val="BIZ UDPゴシック"/>
      <family val="3"/>
      <charset val="128"/>
    </font>
    <font>
      <sz val="12"/>
      <color rgb="FF0070C0"/>
      <name val="BIZ UDPゴシック"/>
      <family val="3"/>
      <charset val="128"/>
    </font>
    <font>
      <sz val="11"/>
      <name val="游ゴシック"/>
      <family val="3"/>
      <charset val="128"/>
    </font>
    <font>
      <sz val="8"/>
      <name val="BIZ UDPゴシック"/>
      <family val="3"/>
      <charset val="128"/>
    </font>
    <font>
      <b/>
      <sz val="18"/>
      <name val="BIZ UDPゴシック"/>
      <family val="3"/>
      <charset val="128"/>
    </font>
    <font>
      <sz val="6"/>
      <name val="游ゴシック"/>
      <family val="3"/>
      <charset val="128"/>
      <scheme val="minor"/>
    </font>
  </fonts>
  <fills count="8">
    <fill>
      <patternFill patternType="none"/>
    </fill>
    <fill>
      <patternFill patternType="gray125"/>
    </fill>
    <fill>
      <patternFill patternType="solid">
        <fgColor rgb="FFCCFFCC"/>
        <bgColor rgb="FFCCFFCC"/>
      </patternFill>
    </fill>
    <fill>
      <patternFill patternType="solid">
        <fgColor rgb="FFCAEDFB"/>
        <bgColor rgb="FFCAEDFB"/>
      </patternFill>
    </fill>
    <fill>
      <patternFill patternType="solid">
        <fgColor rgb="FFFAE2D5"/>
        <bgColor rgb="FFFAE2D5"/>
      </patternFill>
    </fill>
    <fill>
      <patternFill patternType="solid">
        <fgColor rgb="FFFFC000"/>
        <bgColor rgb="FFFFC000"/>
      </patternFill>
    </fill>
    <fill>
      <patternFill patternType="solid">
        <fgColor rgb="FFC1E4F5"/>
        <bgColor rgb="FFC1E4F5"/>
      </patternFill>
    </fill>
    <fill>
      <patternFill patternType="solid">
        <fgColor rgb="FFFFFF00"/>
        <bgColor rgb="FFFFFF00"/>
      </patternFill>
    </fill>
  </fills>
  <borders count="35">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41">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176" fontId="1" fillId="0" borderId="0" xfId="0" applyNumberFormat="1" applyFont="1" applyAlignment="1">
      <alignment vertical="center" shrinkToFit="1"/>
    </xf>
    <xf numFmtId="176" fontId="1" fillId="0" borderId="0" xfId="0" applyNumberFormat="1" applyFont="1" applyAlignment="1">
      <alignment vertical="center"/>
    </xf>
    <xf numFmtId="0" fontId="1" fillId="0" borderId="0" xfId="0" applyFont="1" applyAlignment="1">
      <alignment horizontal="center" vertical="center" shrinkToFit="1"/>
    </xf>
    <xf numFmtId="0" fontId="3" fillId="0" borderId="0" xfId="0" applyFont="1" applyAlignment="1">
      <alignment vertical="center" wrapText="1"/>
    </xf>
    <xf numFmtId="0" fontId="4" fillId="0" borderId="0" xfId="0" applyFont="1" applyAlignment="1">
      <alignment vertical="center"/>
    </xf>
    <xf numFmtId="0" fontId="1" fillId="0" borderId="0" xfId="0" applyFont="1" applyAlignment="1">
      <alignment horizontal="left" vertical="center"/>
    </xf>
    <xf numFmtId="176" fontId="1" fillId="0" borderId="0" xfId="0" applyNumberFormat="1" applyFont="1" applyAlignment="1">
      <alignment horizontal="center" vertical="center" shrinkToFit="1"/>
    </xf>
    <xf numFmtId="176" fontId="1" fillId="0" borderId="0" xfId="0" applyNumberFormat="1" applyFont="1" applyAlignment="1">
      <alignment horizontal="center" vertical="center"/>
    </xf>
    <xf numFmtId="0" fontId="1" fillId="2" borderId="1" xfId="0" applyFont="1" applyFill="1" applyBorder="1" applyAlignment="1">
      <alignment horizontal="center" vertical="center" shrinkToFit="1"/>
    </xf>
    <xf numFmtId="176" fontId="1" fillId="0" borderId="0" xfId="0" applyNumberFormat="1" applyFont="1" applyAlignment="1">
      <alignment horizontal="right" vertical="center"/>
    </xf>
    <xf numFmtId="0" fontId="1" fillId="0" borderId="0" xfId="0" applyFont="1" applyAlignment="1">
      <alignment horizontal="right" vertical="center" wrapText="1"/>
    </xf>
    <xf numFmtId="0" fontId="1" fillId="3" borderId="1" xfId="0" applyFont="1" applyFill="1" applyBorder="1" applyAlignment="1">
      <alignment horizontal="center" vertical="center" shrinkToFit="1"/>
    </xf>
    <xf numFmtId="176" fontId="1" fillId="4"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5" fillId="0" borderId="0" xfId="0" applyFont="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0" fontId="6" fillId="0" borderId="4" xfId="0" applyFont="1" applyBorder="1" applyAlignment="1">
      <alignment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shrinkToFit="1"/>
    </xf>
    <xf numFmtId="0" fontId="7" fillId="0" borderId="6" xfId="0" applyFont="1" applyBorder="1" applyAlignment="1">
      <alignment horizontal="center" vertical="center" wrapText="1"/>
    </xf>
    <xf numFmtId="0" fontId="5" fillId="0" borderId="6" xfId="0" applyFont="1" applyBorder="1" applyAlignment="1">
      <alignment horizontal="center" vertical="center" shrinkToFit="1"/>
    </xf>
    <xf numFmtId="176" fontId="5" fillId="0" borderId="7" xfId="0" applyNumberFormat="1" applyFont="1" applyBorder="1" applyAlignment="1">
      <alignment horizontal="center" vertical="center"/>
    </xf>
    <xf numFmtId="0" fontId="5" fillId="0" borderId="8" xfId="0" applyFont="1" applyBorder="1" applyAlignment="1">
      <alignment horizontal="center" vertical="center"/>
    </xf>
    <xf numFmtId="176" fontId="8" fillId="0" borderId="9" xfId="0" applyNumberFormat="1" applyFont="1" applyBorder="1" applyAlignment="1">
      <alignment vertical="center"/>
    </xf>
    <xf numFmtId="0" fontId="1" fillId="0" borderId="10" xfId="0" applyFont="1" applyBorder="1" applyAlignment="1">
      <alignment horizontal="center" vertical="center"/>
    </xf>
    <xf numFmtId="176" fontId="1" fillId="0" borderId="11" xfId="0" applyNumberFormat="1" applyFont="1" applyBorder="1" applyAlignment="1">
      <alignment vertical="center" shrinkToFit="1"/>
    </xf>
    <xf numFmtId="176" fontId="1" fillId="0" borderId="12" xfId="0" applyNumberFormat="1" applyFont="1" applyBorder="1" applyAlignment="1">
      <alignment vertical="center"/>
    </xf>
    <xf numFmtId="0" fontId="4" fillId="0" borderId="11" xfId="0" applyFont="1" applyBorder="1" applyAlignment="1">
      <alignment horizontal="center" vertical="center" shrinkToFit="1"/>
    </xf>
    <xf numFmtId="0" fontId="3" fillId="0" borderId="10" xfId="0" applyFont="1" applyBorder="1" applyAlignment="1">
      <alignment vertical="center" wrapText="1"/>
    </xf>
    <xf numFmtId="0" fontId="1" fillId="0" borderId="10" xfId="0" applyFont="1" applyBorder="1" applyAlignment="1">
      <alignment vertical="center"/>
    </xf>
    <xf numFmtId="0" fontId="1" fillId="0" borderId="10" xfId="0" applyFont="1" applyBorder="1" applyAlignment="1">
      <alignment horizontal="center" vertical="center" shrinkToFit="1"/>
    </xf>
    <xf numFmtId="176" fontId="1" fillId="0" borderId="13" xfId="0" applyNumberFormat="1" applyFont="1" applyBorder="1" applyAlignment="1">
      <alignment horizontal="center" vertical="center"/>
    </xf>
    <xf numFmtId="176" fontId="1" fillId="5" borderId="9" xfId="0" applyNumberFormat="1" applyFont="1" applyFill="1" applyBorder="1" applyAlignment="1">
      <alignment vertical="center"/>
    </xf>
    <xf numFmtId="0" fontId="1" fillId="5" borderId="10" xfId="0" applyFont="1" applyFill="1" applyBorder="1" applyAlignment="1">
      <alignment horizontal="center" vertical="center"/>
    </xf>
    <xf numFmtId="176" fontId="1" fillId="5" borderId="11" xfId="0" applyNumberFormat="1" applyFont="1" applyFill="1" applyBorder="1" applyAlignment="1">
      <alignment vertical="center" shrinkToFit="1"/>
    </xf>
    <xf numFmtId="176" fontId="1" fillId="5" borderId="12" xfId="0" applyNumberFormat="1" applyFont="1" applyFill="1" applyBorder="1" applyAlignment="1">
      <alignment vertical="center" wrapText="1"/>
    </xf>
    <xf numFmtId="176" fontId="1" fillId="5" borderId="12" xfId="0" applyNumberFormat="1" applyFont="1" applyFill="1" applyBorder="1" applyAlignment="1">
      <alignment vertical="center"/>
    </xf>
    <xf numFmtId="0" fontId="5" fillId="5" borderId="11" xfId="0" applyFont="1" applyFill="1" applyBorder="1" applyAlignment="1">
      <alignment horizontal="center" vertical="center" shrinkToFit="1"/>
    </xf>
    <xf numFmtId="0" fontId="3" fillId="5" borderId="10" xfId="0" applyFont="1" applyFill="1" applyBorder="1" applyAlignment="1">
      <alignment vertical="center" wrapText="1"/>
    </xf>
    <xf numFmtId="0" fontId="1" fillId="5" borderId="10" xfId="0" applyFont="1" applyFill="1" applyBorder="1" applyAlignment="1">
      <alignment vertical="center"/>
    </xf>
    <xf numFmtId="0" fontId="1" fillId="5" borderId="10" xfId="0" applyFont="1" applyFill="1" applyBorder="1" applyAlignment="1">
      <alignment horizontal="center" vertical="center" shrinkToFit="1"/>
    </xf>
    <xf numFmtId="176" fontId="1" fillId="5" borderId="16" xfId="0" applyNumberFormat="1" applyFont="1" applyFill="1" applyBorder="1" applyAlignment="1">
      <alignment horizontal="center" vertical="center"/>
    </xf>
    <xf numFmtId="176" fontId="1" fillId="5" borderId="17" xfId="0" applyNumberFormat="1" applyFont="1" applyFill="1" applyBorder="1" applyAlignment="1">
      <alignment horizontal="center" vertical="center"/>
    </xf>
    <xf numFmtId="176" fontId="1" fillId="5" borderId="18" xfId="0" applyNumberFormat="1" applyFont="1" applyFill="1" applyBorder="1" applyAlignment="1">
      <alignment horizontal="center" vertical="center"/>
    </xf>
    <xf numFmtId="176" fontId="1" fillId="3" borderId="9" xfId="0" applyNumberFormat="1" applyFont="1" applyFill="1" applyBorder="1" applyAlignment="1">
      <alignment vertical="center"/>
    </xf>
    <xf numFmtId="0" fontId="1" fillId="3" borderId="10" xfId="0" applyFont="1" applyFill="1" applyBorder="1" applyAlignment="1">
      <alignment horizontal="center" vertical="center"/>
    </xf>
    <xf numFmtId="176" fontId="1" fillId="3" borderId="11" xfId="0" applyNumberFormat="1" applyFont="1" applyFill="1" applyBorder="1" applyAlignment="1">
      <alignment vertical="center" shrinkToFit="1"/>
    </xf>
    <xf numFmtId="176" fontId="1" fillId="3" borderId="12" xfId="0" applyNumberFormat="1" applyFont="1" applyFill="1" applyBorder="1" applyAlignment="1">
      <alignment vertical="center"/>
    </xf>
    <xf numFmtId="0" fontId="1" fillId="6" borderId="10" xfId="0" applyFont="1" applyFill="1" applyBorder="1" applyAlignment="1">
      <alignment horizontal="center" vertical="center" shrinkToFit="1"/>
    </xf>
    <xf numFmtId="176" fontId="1" fillId="0" borderId="9" xfId="0" applyNumberFormat="1" applyFont="1" applyBorder="1" applyAlignment="1">
      <alignment vertical="center"/>
    </xf>
    <xf numFmtId="176" fontId="1" fillId="7" borderId="12" xfId="0" applyNumberFormat="1" applyFont="1" applyFill="1" applyBorder="1" applyAlignment="1">
      <alignment vertical="center"/>
    </xf>
    <xf numFmtId="176" fontId="1" fillId="5" borderId="9" xfId="0" applyNumberFormat="1" applyFont="1" applyFill="1" applyBorder="1" applyAlignment="1">
      <alignment horizontal="center" vertical="center"/>
    </xf>
    <xf numFmtId="0" fontId="1" fillId="5" borderId="11" xfId="0" applyFont="1" applyFill="1" applyBorder="1" applyAlignment="1">
      <alignment horizontal="center" vertical="center" shrinkToFit="1"/>
    </xf>
    <xf numFmtId="0" fontId="10" fillId="5" borderId="10" xfId="0" applyFont="1" applyFill="1" applyBorder="1" applyAlignment="1">
      <alignment horizontal="center" vertical="center" shrinkToFit="1"/>
    </xf>
    <xf numFmtId="176" fontId="6" fillId="0" borderId="11" xfId="0" applyNumberFormat="1" applyFont="1" applyBorder="1" applyAlignment="1">
      <alignment vertical="center" shrinkToFit="1"/>
    </xf>
    <xf numFmtId="0" fontId="1" fillId="0" borderId="11" xfId="0" applyFont="1" applyBorder="1" applyAlignment="1">
      <alignment horizontal="center" vertical="center" shrinkToFit="1"/>
    </xf>
    <xf numFmtId="176" fontId="1" fillId="0" borderId="10" xfId="0" applyNumberFormat="1" applyFont="1" applyBorder="1" applyAlignment="1">
      <alignment vertical="center"/>
    </xf>
    <xf numFmtId="0" fontId="1" fillId="0" borderId="11" xfId="0" applyFont="1" applyBorder="1" applyAlignment="1">
      <alignment horizontal="center" vertical="center"/>
    </xf>
    <xf numFmtId="176" fontId="1" fillId="0" borderId="19" xfId="0" applyNumberFormat="1" applyFont="1" applyBorder="1" applyAlignment="1">
      <alignment vertical="center"/>
    </xf>
    <xf numFmtId="0" fontId="1" fillId="0" borderId="20" xfId="0" applyFont="1" applyBorder="1" applyAlignment="1">
      <alignment horizontal="center" vertical="center" shrinkToFit="1"/>
    </xf>
    <xf numFmtId="0" fontId="3" fillId="0" borderId="21" xfId="0" applyFont="1" applyBorder="1" applyAlignment="1">
      <alignment vertical="center" wrapText="1"/>
    </xf>
    <xf numFmtId="0" fontId="1" fillId="0" borderId="21" xfId="0" applyFont="1" applyBorder="1" applyAlignment="1">
      <alignment vertical="center"/>
    </xf>
    <xf numFmtId="0" fontId="1" fillId="0" borderId="21" xfId="0" applyFont="1" applyBorder="1" applyAlignment="1">
      <alignment horizontal="center" vertical="center" shrinkToFit="1"/>
    </xf>
    <xf numFmtId="0" fontId="1" fillId="0" borderId="20" xfId="0" applyFont="1" applyBorder="1" applyAlignment="1">
      <alignment horizontal="center" vertical="center"/>
    </xf>
    <xf numFmtId="176" fontId="5" fillId="0" borderId="9" xfId="0" applyNumberFormat="1" applyFont="1" applyBorder="1" applyAlignment="1">
      <alignment vertical="center"/>
    </xf>
    <xf numFmtId="176" fontId="4" fillId="0" borderId="12" xfId="0" applyNumberFormat="1" applyFont="1" applyBorder="1" applyAlignment="1">
      <alignment vertical="center"/>
    </xf>
    <xf numFmtId="176" fontId="1" fillId="0" borderId="14" xfId="0" applyNumberFormat="1" applyFont="1" applyBorder="1" applyAlignment="1">
      <alignment horizontal="center" vertical="center"/>
    </xf>
    <xf numFmtId="176" fontId="1" fillId="0" borderId="15" xfId="0" applyNumberFormat="1" applyFont="1" applyBorder="1" applyAlignment="1">
      <alignment horizontal="center" vertical="center"/>
    </xf>
    <xf numFmtId="176" fontId="4" fillId="0" borderId="9" xfId="0" applyNumberFormat="1" applyFont="1" applyBorder="1" applyAlignment="1">
      <alignment vertical="center"/>
    </xf>
    <xf numFmtId="0" fontId="5" fillId="0" borderId="11" xfId="0" applyFont="1" applyBorder="1" applyAlignment="1">
      <alignment horizontal="center" vertical="center" shrinkToFit="1"/>
    </xf>
    <xf numFmtId="176" fontId="1" fillId="0" borderId="12" xfId="0" applyNumberFormat="1" applyFont="1" applyBorder="1" applyAlignment="1">
      <alignment vertical="center" wrapText="1"/>
    </xf>
    <xf numFmtId="0" fontId="1" fillId="0" borderId="12" xfId="0" applyFont="1" applyBorder="1" applyAlignment="1">
      <alignment vertical="center" wrapText="1"/>
    </xf>
    <xf numFmtId="176" fontId="1" fillId="4" borderId="9" xfId="0" applyNumberFormat="1" applyFont="1" applyFill="1" applyBorder="1" applyAlignment="1">
      <alignment vertical="center"/>
    </xf>
    <xf numFmtId="0" fontId="1" fillId="4" borderId="10" xfId="0" applyFont="1" applyFill="1" applyBorder="1" applyAlignment="1">
      <alignment horizontal="center" vertical="center"/>
    </xf>
    <xf numFmtId="176" fontId="1" fillId="4" borderId="11" xfId="0" applyNumberFormat="1" applyFont="1" applyFill="1" applyBorder="1" applyAlignment="1">
      <alignment vertical="center" shrinkToFit="1"/>
    </xf>
    <xf numFmtId="0" fontId="3" fillId="4" borderId="10" xfId="0" applyFont="1" applyFill="1" applyBorder="1" applyAlignment="1">
      <alignment vertical="center" wrapText="1"/>
    </xf>
    <xf numFmtId="0" fontId="1" fillId="4" borderId="10" xfId="0" applyFont="1" applyFill="1" applyBorder="1" applyAlignment="1">
      <alignment vertical="center"/>
    </xf>
    <xf numFmtId="0" fontId="3" fillId="4" borderId="10" xfId="0" applyFont="1" applyFill="1" applyBorder="1" applyAlignment="1">
      <alignment horizontal="center" vertical="center" shrinkToFit="1"/>
    </xf>
    <xf numFmtId="176" fontId="1" fillId="4" borderId="16" xfId="0" applyNumberFormat="1" applyFont="1" applyFill="1" applyBorder="1" applyAlignment="1">
      <alignment horizontal="center" vertical="center"/>
    </xf>
    <xf numFmtId="176" fontId="1" fillId="4" borderId="17" xfId="0" applyNumberFormat="1" applyFont="1" applyFill="1" applyBorder="1" applyAlignment="1">
      <alignment horizontal="center" vertical="center"/>
    </xf>
    <xf numFmtId="176" fontId="1" fillId="4" borderId="18" xfId="0" applyNumberFormat="1" applyFont="1" applyFill="1" applyBorder="1" applyAlignment="1">
      <alignment horizontal="center" vertical="center"/>
    </xf>
    <xf numFmtId="176" fontId="1" fillId="4" borderId="12" xfId="0" applyNumberFormat="1" applyFont="1" applyFill="1" applyBorder="1" applyAlignment="1">
      <alignment vertical="center"/>
    </xf>
    <xf numFmtId="0" fontId="1" fillId="4" borderId="11" xfId="0" applyFont="1" applyFill="1" applyBorder="1" applyAlignment="1">
      <alignment horizontal="center" vertical="center" shrinkToFit="1"/>
    </xf>
    <xf numFmtId="0" fontId="1" fillId="3" borderId="12" xfId="0" applyFont="1" applyFill="1" applyBorder="1" applyAlignment="1">
      <alignment vertical="center"/>
    </xf>
    <xf numFmtId="0" fontId="1" fillId="6" borderId="11" xfId="0" applyFont="1" applyFill="1" applyBorder="1" applyAlignment="1">
      <alignment horizontal="center" vertical="center" shrinkToFit="1"/>
    </xf>
    <xf numFmtId="0" fontId="3" fillId="3" borderId="23" xfId="0" applyFont="1" applyFill="1" applyBorder="1" applyAlignment="1">
      <alignment vertical="center" wrapText="1"/>
    </xf>
    <xf numFmtId="0" fontId="1" fillId="3" borderId="23" xfId="0" applyFont="1" applyFill="1" applyBorder="1" applyAlignment="1">
      <alignment vertical="center"/>
    </xf>
    <xf numFmtId="0" fontId="1" fillId="3" borderId="23" xfId="0" applyFont="1" applyFill="1" applyBorder="1" applyAlignment="1">
      <alignment horizontal="center" vertical="center" shrinkToFit="1"/>
    </xf>
    <xf numFmtId="176" fontId="1" fillId="3" borderId="23" xfId="0" applyNumberFormat="1" applyFont="1" applyFill="1" applyBorder="1" applyAlignment="1">
      <alignment vertical="center"/>
    </xf>
    <xf numFmtId="0" fontId="1" fillId="3" borderId="24" xfId="0" applyFont="1" applyFill="1" applyBorder="1" applyAlignment="1">
      <alignment horizontal="center" vertical="center"/>
    </xf>
    <xf numFmtId="0" fontId="6" fillId="0" borderId="11" xfId="0" applyFont="1" applyBorder="1" applyAlignment="1">
      <alignment horizontal="center" vertical="center" shrinkToFit="1"/>
    </xf>
    <xf numFmtId="0" fontId="1" fillId="6" borderId="12" xfId="0" applyFont="1" applyFill="1" applyBorder="1" applyAlignment="1">
      <alignment vertical="center"/>
    </xf>
    <xf numFmtId="0" fontId="3" fillId="6" borderId="10" xfId="0" applyFont="1" applyFill="1" applyBorder="1" applyAlignment="1">
      <alignment vertical="center" wrapText="1"/>
    </xf>
    <xf numFmtId="0" fontId="1" fillId="6" borderId="10" xfId="0" applyFont="1" applyFill="1" applyBorder="1" applyAlignment="1">
      <alignment vertical="center"/>
    </xf>
    <xf numFmtId="176" fontId="1" fillId="6" borderId="10" xfId="0" applyNumberFormat="1" applyFont="1" applyFill="1" applyBorder="1" applyAlignment="1">
      <alignment vertical="center"/>
    </xf>
    <xf numFmtId="0" fontId="1" fillId="6" borderId="11" xfId="0" applyFont="1" applyFill="1" applyBorder="1" applyAlignment="1">
      <alignment horizontal="center" vertical="center"/>
    </xf>
    <xf numFmtId="176" fontId="4" fillId="0" borderId="11" xfId="0" applyNumberFormat="1" applyFont="1" applyBorder="1" applyAlignment="1">
      <alignment vertical="center" shrinkToFit="1"/>
    </xf>
    <xf numFmtId="176" fontId="5" fillId="0" borderId="12" xfId="0" applyNumberFormat="1" applyFont="1" applyBorder="1" applyAlignment="1">
      <alignment vertical="center"/>
    </xf>
    <xf numFmtId="176" fontId="1" fillId="0" borderId="22" xfId="0" applyNumberFormat="1" applyFont="1" applyBorder="1" applyAlignment="1">
      <alignment vertical="center"/>
    </xf>
    <xf numFmtId="0" fontId="1" fillId="0" borderId="12" xfId="0" applyFont="1" applyBorder="1" applyAlignment="1">
      <alignment horizontal="center" vertical="center" shrinkToFit="1"/>
    </xf>
    <xf numFmtId="176" fontId="1" fillId="0" borderId="25" xfId="0" applyNumberFormat="1" applyFont="1" applyBorder="1" applyAlignment="1">
      <alignment vertical="center"/>
    </xf>
    <xf numFmtId="0" fontId="1" fillId="0" borderId="26" xfId="0" applyFont="1" applyBorder="1" applyAlignment="1">
      <alignment horizontal="center" vertical="center"/>
    </xf>
    <xf numFmtId="176" fontId="1" fillId="0" borderId="27" xfId="0" applyNumberFormat="1" applyFont="1" applyBorder="1" applyAlignment="1">
      <alignment vertical="center" shrinkToFit="1"/>
    </xf>
    <xf numFmtId="0" fontId="1" fillId="0" borderId="28" xfId="0" applyFont="1" applyBorder="1" applyAlignment="1">
      <alignment vertical="center" wrapText="1"/>
    </xf>
    <xf numFmtId="176" fontId="1" fillId="0" borderId="29" xfId="0" applyNumberFormat="1" applyFont="1" applyBorder="1" applyAlignment="1">
      <alignment vertical="center"/>
    </xf>
    <xf numFmtId="0" fontId="1" fillId="0" borderId="28" xfId="0" applyFont="1" applyBorder="1" applyAlignment="1">
      <alignment horizontal="center" vertical="center" shrinkToFit="1"/>
    </xf>
    <xf numFmtId="0" fontId="3" fillId="0" borderId="26" xfId="0" applyFont="1" applyBorder="1" applyAlignment="1">
      <alignment vertical="center" wrapText="1"/>
    </xf>
    <xf numFmtId="0" fontId="1" fillId="0" borderId="26" xfId="0" applyFont="1" applyBorder="1" applyAlignment="1">
      <alignment vertical="center"/>
    </xf>
    <xf numFmtId="0" fontId="1" fillId="0" borderId="26" xfId="0" applyFont="1" applyBorder="1" applyAlignment="1">
      <alignment horizontal="center" vertical="center" shrinkToFit="1"/>
    </xf>
    <xf numFmtId="176" fontId="1" fillId="0" borderId="26" xfId="0" applyNumberFormat="1" applyFont="1" applyBorder="1" applyAlignment="1">
      <alignment vertical="center"/>
    </xf>
    <xf numFmtId="0" fontId="1" fillId="0" borderId="2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5" xfId="0" applyFont="1" applyBorder="1" applyAlignment="1">
      <alignment horizontal="center" vertical="center"/>
    </xf>
    <xf numFmtId="0" fontId="8" fillId="0" borderId="11" xfId="0" applyFont="1" applyBorder="1" applyAlignment="1">
      <alignment horizontal="center" vertical="center" shrinkToFit="1"/>
    </xf>
    <xf numFmtId="0" fontId="5" fillId="0" borderId="27" xfId="0" applyFont="1" applyBorder="1" applyAlignment="1">
      <alignment horizontal="center" vertical="center" shrinkToFit="1"/>
    </xf>
    <xf numFmtId="176" fontId="1" fillId="0" borderId="28" xfId="0" applyNumberFormat="1" applyFont="1" applyBorder="1" applyAlignment="1">
      <alignment vertical="center"/>
    </xf>
    <xf numFmtId="0" fontId="5" fillId="0" borderId="12" xfId="0" applyFont="1" applyBorder="1" applyAlignment="1">
      <alignment horizontal="center" vertical="center" shrinkToFit="1"/>
    </xf>
    <xf numFmtId="176" fontId="1" fillId="0" borderId="30" xfId="0" applyNumberFormat="1" applyFont="1" applyBorder="1" applyAlignment="1">
      <alignment vertical="center"/>
    </xf>
    <xf numFmtId="0" fontId="1" fillId="0" borderId="31" xfId="0" applyFont="1" applyBorder="1" applyAlignment="1">
      <alignment horizontal="center" vertical="center"/>
    </xf>
    <xf numFmtId="176" fontId="1" fillId="0" borderId="32" xfId="0" applyNumberFormat="1" applyFont="1" applyBorder="1" applyAlignment="1">
      <alignment vertical="center" shrinkToFit="1"/>
    </xf>
    <xf numFmtId="176" fontId="1" fillId="0" borderId="33" xfId="0" applyNumberFormat="1" applyFont="1" applyBorder="1" applyAlignment="1">
      <alignment vertical="center"/>
    </xf>
    <xf numFmtId="0" fontId="1" fillId="0" borderId="32" xfId="0" applyFont="1" applyBorder="1" applyAlignment="1">
      <alignment horizontal="center" vertical="center" shrinkToFit="1"/>
    </xf>
    <xf numFmtId="0" fontId="3" fillId="0" borderId="31" xfId="0" applyFont="1" applyBorder="1" applyAlignment="1">
      <alignment vertical="center" wrapText="1"/>
    </xf>
    <xf numFmtId="0" fontId="1" fillId="0" borderId="31" xfId="0" applyFont="1" applyBorder="1" applyAlignment="1">
      <alignment vertical="center"/>
    </xf>
    <xf numFmtId="0" fontId="1" fillId="0" borderId="31" xfId="0" applyFont="1" applyBorder="1" applyAlignment="1">
      <alignment horizontal="center" vertical="center" shrinkToFit="1"/>
    </xf>
    <xf numFmtId="176" fontId="1" fillId="0" borderId="31" xfId="0" applyNumberFormat="1" applyFont="1" applyBorder="1" applyAlignment="1">
      <alignment vertical="center"/>
    </xf>
    <xf numFmtId="0" fontId="1" fillId="0" borderId="34" xfId="0" applyFont="1" applyBorder="1" applyAlignment="1">
      <alignment horizontal="center" vertical="center"/>
    </xf>
    <xf numFmtId="176" fontId="1" fillId="0" borderId="13" xfId="0" applyNumberFormat="1" applyFont="1" applyBorder="1" applyAlignment="1">
      <alignment horizontal="center" vertical="center"/>
    </xf>
    <xf numFmtId="0" fontId="9" fillId="0" borderId="14" xfId="0" applyFont="1" applyBorder="1" applyAlignment="1">
      <alignment vertical="center"/>
    </xf>
    <xf numFmtId="0" fontId="9" fillId="0" borderId="15" xfId="0" applyFont="1" applyBorder="1" applyAlignment="1">
      <alignment vertical="center"/>
    </xf>
    <xf numFmtId="176" fontId="1" fillId="5" borderId="13" xfId="0" applyNumberFormat="1" applyFont="1" applyFill="1" applyBorder="1" applyAlignment="1">
      <alignment horizontal="center" vertical="center"/>
    </xf>
    <xf numFmtId="176" fontId="1" fillId="0" borderId="22" xfId="0" applyNumberFormat="1" applyFont="1" applyBorder="1" applyAlignment="1">
      <alignment horizontal="center" vertical="center"/>
    </xf>
    <xf numFmtId="176" fontId="1" fillId="0" borderId="2" xfId="0" applyNumberFormat="1" applyFont="1" applyBorder="1" applyAlignment="1">
      <alignment horizontal="center" vertical="center"/>
    </xf>
    <xf numFmtId="176" fontId="1" fillId="0" borderId="3" xfId="0" applyNumberFormat="1" applyFont="1" applyBorder="1" applyAlignment="1">
      <alignment horizontal="center" vertical="center"/>
    </xf>
    <xf numFmtId="176" fontId="1" fillId="0" borderId="4" xfId="0" applyNumberFormat="1" applyFont="1" applyBorder="1" applyAlignment="1">
      <alignment horizontal="center" vertical="center"/>
    </xf>
    <xf numFmtId="0" fontId="1" fillId="0" borderId="12"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xdr:col>
      <xdr:colOff>0</xdr:colOff>
      <xdr:row>8</xdr:row>
      <xdr:rowOff>0</xdr:rowOff>
    </xdr:from>
    <xdr:ext cx="19050" cy="19050"/>
    <xdr:pic>
      <xdr:nvPicPr>
        <xdr:cNvPr id="2" name="image1.gif">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
  <sheetViews>
    <sheetView tabSelected="1" zoomScale="53" workbookViewId="0">
      <selection activeCell="H5" sqref="H5"/>
    </sheetView>
  </sheetViews>
  <sheetFormatPr defaultColWidth="14.4140625" defaultRowHeight="15" customHeight="1" x14ac:dyDescent="0.55000000000000004"/>
  <cols>
    <col min="1" max="1" width="4" customWidth="1"/>
    <col min="2" max="2" width="15.83203125" customWidth="1"/>
    <col min="3" max="3" width="4.58203125" customWidth="1"/>
    <col min="4" max="4" width="14.58203125" customWidth="1"/>
    <col min="5" max="5" width="38.83203125" customWidth="1"/>
    <col min="6" max="6" width="28.6640625" hidden="1" customWidth="1"/>
    <col min="7" max="7" width="6.4140625" customWidth="1"/>
    <col min="8" max="8" width="21.58203125" customWidth="1"/>
    <col min="9" max="9" width="6" customWidth="1"/>
    <col min="10" max="10" width="15.1640625" customWidth="1"/>
    <col min="11" max="11" width="15.4140625" customWidth="1"/>
    <col min="12" max="12" width="15.58203125" customWidth="1"/>
    <col min="13" max="13" width="18.1640625" customWidth="1"/>
  </cols>
  <sheetData>
    <row r="1" spans="1:13" ht="30.75" customHeight="1" x14ac:dyDescent="0.55000000000000004">
      <c r="A1" s="1"/>
      <c r="B1" s="2" t="s">
        <v>0</v>
      </c>
      <c r="C1" s="3"/>
      <c r="D1" s="4"/>
      <c r="E1" s="5"/>
      <c r="F1" s="5"/>
      <c r="G1" s="6"/>
      <c r="H1" s="7"/>
      <c r="I1" s="1"/>
      <c r="J1" s="6"/>
      <c r="K1" s="5"/>
      <c r="L1" s="5"/>
      <c r="M1" s="3"/>
    </row>
    <row r="2" spans="1:13" ht="30.75" customHeight="1" x14ac:dyDescent="0.55000000000000004">
      <c r="A2" s="1"/>
      <c r="B2" s="8" t="s">
        <v>1</v>
      </c>
      <c r="C2" s="3"/>
      <c r="D2" s="4"/>
      <c r="E2" s="5"/>
      <c r="F2" s="5"/>
      <c r="G2" s="6"/>
      <c r="H2" s="7"/>
      <c r="I2" s="1"/>
      <c r="J2" s="6"/>
      <c r="K2" s="5"/>
      <c r="L2" s="5"/>
      <c r="M2" s="3"/>
    </row>
    <row r="3" spans="1:13" ht="30.75" customHeight="1" x14ac:dyDescent="0.55000000000000004">
      <c r="A3" s="1"/>
      <c r="B3" s="9"/>
      <c r="C3" s="3"/>
      <c r="D3" s="10"/>
      <c r="E3" s="11"/>
      <c r="F3" s="12" t="s">
        <v>2</v>
      </c>
      <c r="G3" s="11"/>
      <c r="H3" s="7"/>
      <c r="I3" s="1"/>
      <c r="J3" s="6"/>
      <c r="K3" s="13" t="s">
        <v>3</v>
      </c>
      <c r="L3" s="1" t="s">
        <v>4</v>
      </c>
      <c r="M3" s="3"/>
    </row>
    <row r="4" spans="1:13" ht="30.75" customHeight="1" x14ac:dyDescent="0.55000000000000004">
      <c r="A4" s="1"/>
      <c r="B4" s="1"/>
      <c r="C4" s="3"/>
      <c r="D4" s="4"/>
      <c r="E4" s="5"/>
      <c r="F4" s="5"/>
      <c r="G4" s="6"/>
      <c r="H4" s="7"/>
      <c r="I4" s="1"/>
      <c r="J4" s="6"/>
      <c r="K4" s="13" t="s">
        <v>5</v>
      </c>
      <c r="L4" s="1" t="s">
        <v>6</v>
      </c>
      <c r="M4" s="3"/>
    </row>
    <row r="5" spans="1:13" ht="30.75" customHeight="1" x14ac:dyDescent="0.55000000000000004">
      <c r="A5" s="1"/>
      <c r="B5" s="8"/>
      <c r="C5" s="3"/>
      <c r="D5" s="4"/>
      <c r="E5" s="5"/>
      <c r="F5" s="5"/>
      <c r="G5" s="6"/>
      <c r="H5" s="14" t="s">
        <v>7</v>
      </c>
      <c r="I5" s="1" t="s">
        <v>8</v>
      </c>
      <c r="J5" s="15" t="s">
        <v>9</v>
      </c>
      <c r="K5" s="16" t="s">
        <v>10</v>
      </c>
      <c r="L5" s="17" t="s">
        <v>11</v>
      </c>
      <c r="M5" s="1"/>
    </row>
    <row r="6" spans="1:13" ht="30.75" customHeight="1" x14ac:dyDescent="0.55000000000000004">
      <c r="A6" s="18"/>
      <c r="B6" s="19" t="s">
        <v>12</v>
      </c>
      <c r="C6" s="20"/>
      <c r="D6" s="21" t="s">
        <v>13</v>
      </c>
      <c r="E6" s="22" t="s">
        <v>14</v>
      </c>
      <c r="F6" s="22" t="s">
        <v>15</v>
      </c>
      <c r="G6" s="23" t="s">
        <v>16</v>
      </c>
      <c r="H6" s="24" t="s">
        <v>17</v>
      </c>
      <c r="I6" s="25" t="s">
        <v>18</v>
      </c>
      <c r="J6" s="25" t="s">
        <v>19</v>
      </c>
      <c r="K6" s="26" t="s">
        <v>20</v>
      </c>
      <c r="L6" s="26" t="s">
        <v>21</v>
      </c>
      <c r="M6" s="27" t="s">
        <v>22</v>
      </c>
    </row>
    <row r="7" spans="1:13" ht="30.75" customHeight="1" x14ac:dyDescent="0.55000000000000004">
      <c r="A7" s="1"/>
      <c r="B7" s="28">
        <v>46242</v>
      </c>
      <c r="C7" s="29" t="s">
        <v>23</v>
      </c>
      <c r="D7" s="30">
        <v>46243</v>
      </c>
      <c r="E7" s="31" t="s">
        <v>24</v>
      </c>
      <c r="F7" s="31" t="s">
        <v>25</v>
      </c>
      <c r="G7" s="32" t="s">
        <v>26</v>
      </c>
      <c r="H7" s="33" t="s">
        <v>27</v>
      </c>
      <c r="I7" s="34" t="e">
        <v>#VALUE!</v>
      </c>
      <c r="J7" s="35" t="s">
        <v>28</v>
      </c>
      <c r="K7" s="132" t="s">
        <v>29</v>
      </c>
      <c r="L7" s="133"/>
      <c r="M7" s="134"/>
    </row>
    <row r="8" spans="1:13" ht="30.75" customHeight="1" x14ac:dyDescent="0.55000000000000004">
      <c r="A8" s="1"/>
      <c r="B8" s="37">
        <v>46249</v>
      </c>
      <c r="C8" s="38" t="s">
        <v>23</v>
      </c>
      <c r="D8" s="39">
        <v>46250</v>
      </c>
      <c r="E8" s="40" t="s">
        <v>30</v>
      </c>
      <c r="F8" s="41"/>
      <c r="G8" s="42" t="s">
        <v>31</v>
      </c>
      <c r="H8" s="43"/>
      <c r="I8" s="44"/>
      <c r="J8" s="45" t="s">
        <v>32</v>
      </c>
      <c r="K8" s="46"/>
      <c r="L8" s="47" t="s">
        <v>33</v>
      </c>
      <c r="M8" s="48"/>
    </row>
    <row r="9" spans="1:13" ht="30.75" customHeight="1" x14ac:dyDescent="0.55000000000000004">
      <c r="A9" s="1"/>
      <c r="B9" s="54">
        <v>46257</v>
      </c>
      <c r="C9" s="29"/>
      <c r="D9" s="30"/>
      <c r="E9" s="31" t="s">
        <v>35</v>
      </c>
      <c r="F9" s="55" t="s">
        <v>36</v>
      </c>
      <c r="G9" s="32" t="s">
        <v>26</v>
      </c>
      <c r="H9" s="33" t="s">
        <v>27</v>
      </c>
      <c r="I9" s="34" t="e">
        <v>#VALUE!</v>
      </c>
      <c r="J9" s="35" t="s">
        <v>36</v>
      </c>
      <c r="K9" s="132" t="s">
        <v>29</v>
      </c>
      <c r="L9" s="133"/>
      <c r="M9" s="134"/>
    </row>
    <row r="10" spans="1:13" ht="30.75" customHeight="1" x14ac:dyDescent="0.55000000000000004">
      <c r="A10" s="1"/>
      <c r="B10" s="56">
        <v>46257</v>
      </c>
      <c r="C10" s="38"/>
      <c r="D10" s="39"/>
      <c r="E10" s="40" t="s">
        <v>37</v>
      </c>
      <c r="F10" s="40" t="s">
        <v>38</v>
      </c>
      <c r="G10" s="57" t="s">
        <v>31</v>
      </c>
      <c r="H10" s="43" t="s">
        <v>39</v>
      </c>
      <c r="I10" s="44"/>
      <c r="J10" s="58" t="s">
        <v>40</v>
      </c>
      <c r="K10" s="135" t="s">
        <v>41</v>
      </c>
      <c r="L10" s="133"/>
      <c r="M10" s="134"/>
    </row>
    <row r="11" spans="1:13" ht="30.75" customHeight="1" x14ac:dyDescent="0.55000000000000004">
      <c r="A11" s="1"/>
      <c r="B11" s="28">
        <v>46270</v>
      </c>
      <c r="C11" s="29"/>
      <c r="D11" s="59"/>
      <c r="E11" s="31" t="s">
        <v>42</v>
      </c>
      <c r="F11" s="31"/>
      <c r="G11" s="60" t="s">
        <v>43</v>
      </c>
      <c r="H11" s="33" t="s">
        <v>44</v>
      </c>
      <c r="I11" s="34" t="e">
        <v>#VALUE!</v>
      </c>
      <c r="J11" s="35" t="s">
        <v>45</v>
      </c>
      <c r="K11" s="61">
        <f>IF(J11="花のやま",L11-15,L11-16)+1</f>
        <v>46241</v>
      </c>
      <c r="L11" s="61">
        <f t="shared" ref="L11:L13" si="0">IF(J11="花のやま",B11-1,B11-14)</f>
        <v>46256</v>
      </c>
      <c r="M11" s="62" t="s">
        <v>3</v>
      </c>
    </row>
    <row r="12" spans="1:13" ht="30.75" customHeight="1" x14ac:dyDescent="0.55000000000000004">
      <c r="A12" s="1"/>
      <c r="B12" s="54">
        <v>46271</v>
      </c>
      <c r="C12" s="29"/>
      <c r="D12" s="30"/>
      <c r="E12" s="63" t="s">
        <v>46</v>
      </c>
      <c r="F12" s="31"/>
      <c r="G12" s="64" t="s">
        <v>47</v>
      </c>
      <c r="H12" s="65" t="s">
        <v>48</v>
      </c>
      <c r="I12" s="66" t="e">
        <v>#VALUE!</v>
      </c>
      <c r="J12" s="67" t="s">
        <v>49</v>
      </c>
      <c r="K12" s="61">
        <f t="shared" ref="K12:K13" si="1">IF(J12="花のやま",L12-15,L12-16)</f>
        <v>46255</v>
      </c>
      <c r="L12" s="61">
        <f t="shared" si="0"/>
        <v>46270</v>
      </c>
      <c r="M12" s="68" t="s">
        <v>50</v>
      </c>
    </row>
    <row r="13" spans="1:13" ht="30.75" customHeight="1" x14ac:dyDescent="0.55000000000000004">
      <c r="A13" s="1"/>
      <c r="B13" s="28">
        <v>46277</v>
      </c>
      <c r="C13" s="29" t="s">
        <v>23</v>
      </c>
      <c r="D13" s="30">
        <v>46278</v>
      </c>
      <c r="E13" s="31" t="s">
        <v>51</v>
      </c>
      <c r="F13" s="31"/>
      <c r="G13" s="32" t="s">
        <v>26</v>
      </c>
      <c r="H13" s="33" t="s">
        <v>52</v>
      </c>
      <c r="I13" s="34" t="e">
        <v>#VALUE!</v>
      </c>
      <c r="J13" s="35" t="s">
        <v>28</v>
      </c>
      <c r="K13" s="61">
        <f t="shared" si="1"/>
        <v>46247</v>
      </c>
      <c r="L13" s="61">
        <f t="shared" si="0"/>
        <v>46263</v>
      </c>
      <c r="M13" s="62" t="s">
        <v>50</v>
      </c>
    </row>
    <row r="14" spans="1:13" ht="30.75" customHeight="1" x14ac:dyDescent="0.55000000000000004">
      <c r="A14" s="1"/>
      <c r="B14" s="69">
        <v>46285</v>
      </c>
      <c r="C14" s="29"/>
      <c r="D14" s="30"/>
      <c r="E14" s="70" t="s">
        <v>53</v>
      </c>
      <c r="F14" s="31"/>
      <c r="G14" s="60"/>
      <c r="H14" s="33"/>
      <c r="I14" s="34"/>
      <c r="J14" s="35" t="s">
        <v>36</v>
      </c>
      <c r="K14" s="36"/>
      <c r="L14" s="71"/>
      <c r="M14" s="72"/>
    </row>
    <row r="15" spans="1:13" ht="30.75" customHeight="1" x14ac:dyDescent="0.55000000000000004">
      <c r="A15" s="1"/>
      <c r="B15" s="73">
        <v>46288</v>
      </c>
      <c r="C15" s="29"/>
      <c r="D15" s="30" t="s">
        <v>54</v>
      </c>
      <c r="E15" s="31" t="s">
        <v>55</v>
      </c>
      <c r="F15" s="31"/>
      <c r="G15" s="74" t="s">
        <v>56</v>
      </c>
      <c r="H15" s="33" t="s">
        <v>57</v>
      </c>
      <c r="I15" s="34" t="e">
        <v>#VALUE!</v>
      </c>
      <c r="J15" s="35" t="s">
        <v>28</v>
      </c>
      <c r="K15" s="61">
        <f t="shared" ref="K15:K16" si="2">IF(J15="花のやま",L15-15,L15-16)</f>
        <v>46258</v>
      </c>
      <c r="L15" s="61">
        <f t="shared" ref="L15:L16" si="3">IF(J15="花のやま",B15-1,B15-14)</f>
        <v>46274</v>
      </c>
      <c r="M15" s="62" t="s">
        <v>50</v>
      </c>
    </row>
    <row r="16" spans="1:13" ht="30.75" customHeight="1" x14ac:dyDescent="0.55000000000000004">
      <c r="A16" s="1"/>
      <c r="B16" s="73">
        <v>46288</v>
      </c>
      <c r="C16" s="29"/>
      <c r="D16" s="30" t="s">
        <v>54</v>
      </c>
      <c r="E16" s="31" t="s">
        <v>58</v>
      </c>
      <c r="F16" s="31"/>
      <c r="G16" s="74" t="s">
        <v>56</v>
      </c>
      <c r="H16" s="33" t="s">
        <v>59</v>
      </c>
      <c r="I16" s="34" t="e">
        <v>#VALUE!</v>
      </c>
      <c r="J16" s="35" t="s">
        <v>28</v>
      </c>
      <c r="K16" s="61">
        <f t="shared" si="2"/>
        <v>46258</v>
      </c>
      <c r="L16" s="61">
        <f t="shared" si="3"/>
        <v>46274</v>
      </c>
      <c r="M16" s="62" t="s">
        <v>50</v>
      </c>
    </row>
    <row r="17" spans="1:13" ht="30.75" customHeight="1" x14ac:dyDescent="0.55000000000000004">
      <c r="A17" s="1"/>
      <c r="B17" s="136" t="s">
        <v>60</v>
      </c>
      <c r="C17" s="133"/>
      <c r="D17" s="134"/>
      <c r="E17" s="75" t="s">
        <v>61</v>
      </c>
      <c r="F17" s="55" t="s">
        <v>62</v>
      </c>
      <c r="G17" s="60" t="s">
        <v>63</v>
      </c>
      <c r="H17" s="33" t="s">
        <v>64</v>
      </c>
      <c r="I17" s="34"/>
      <c r="J17" s="35" t="s">
        <v>28</v>
      </c>
      <c r="K17" s="132" t="s">
        <v>65</v>
      </c>
      <c r="L17" s="133"/>
      <c r="M17" s="134"/>
    </row>
    <row r="18" spans="1:13" ht="30.75" customHeight="1" x14ac:dyDescent="0.55000000000000004">
      <c r="A18" s="1"/>
      <c r="B18" s="54">
        <v>46292</v>
      </c>
      <c r="C18" s="29"/>
      <c r="D18" s="59"/>
      <c r="E18" s="76" t="s">
        <v>66</v>
      </c>
      <c r="F18" s="31"/>
      <c r="G18" s="60" t="s">
        <v>67</v>
      </c>
      <c r="H18" s="33" t="s">
        <v>68</v>
      </c>
      <c r="I18" s="34" t="e">
        <v>#VALUE!</v>
      </c>
      <c r="J18" s="35" t="s">
        <v>36</v>
      </c>
      <c r="K18" s="61">
        <f>IF(J18="花のやま",L18-15,L18-16)</f>
        <v>46262</v>
      </c>
      <c r="L18" s="61">
        <f>IF(J18="花のやま",B18-1,B18-14)</f>
        <v>46278</v>
      </c>
      <c r="M18" s="62" t="s">
        <v>5</v>
      </c>
    </row>
    <row r="19" spans="1:13" ht="30.75" customHeight="1" x14ac:dyDescent="0.55000000000000004">
      <c r="A19" s="1"/>
      <c r="B19" s="49">
        <v>46297</v>
      </c>
      <c r="C19" s="50" t="s">
        <v>23</v>
      </c>
      <c r="D19" s="51">
        <v>46299</v>
      </c>
      <c r="E19" s="52" t="s">
        <v>69</v>
      </c>
      <c r="F19" s="88"/>
      <c r="G19" s="89" t="s">
        <v>34</v>
      </c>
      <c r="H19" s="90"/>
      <c r="I19" s="91"/>
      <c r="J19" s="92" t="s">
        <v>28</v>
      </c>
      <c r="K19" s="93"/>
      <c r="L19" s="93"/>
      <c r="M19" s="94"/>
    </row>
    <row r="20" spans="1:13" ht="30.75" customHeight="1" x14ac:dyDescent="0.55000000000000004">
      <c r="A20" s="1"/>
      <c r="B20" s="54">
        <v>46299</v>
      </c>
      <c r="C20" s="29"/>
      <c r="D20" s="59"/>
      <c r="E20" s="31" t="s">
        <v>70</v>
      </c>
      <c r="F20" s="31"/>
      <c r="G20" s="60" t="s">
        <v>43</v>
      </c>
      <c r="H20" s="33" t="s">
        <v>44</v>
      </c>
      <c r="I20" s="34"/>
      <c r="J20" s="35" t="s">
        <v>45</v>
      </c>
      <c r="K20" s="61">
        <f t="shared" ref="K20:K21" si="4">IF(J20="花のやま",L20-15,L20-16)</f>
        <v>46269</v>
      </c>
      <c r="L20" s="61">
        <f t="shared" ref="L20:L21" si="5">IF(J20="花のやま",B20-1,B20-14)</f>
        <v>46285</v>
      </c>
      <c r="M20" s="62" t="s">
        <v>3</v>
      </c>
    </row>
    <row r="21" spans="1:13" ht="30.75" customHeight="1" x14ac:dyDescent="0.55000000000000004">
      <c r="A21" s="1"/>
      <c r="B21" s="54">
        <v>46306</v>
      </c>
      <c r="C21" s="29"/>
      <c r="D21" s="30"/>
      <c r="E21" s="31" t="s">
        <v>71</v>
      </c>
      <c r="F21" s="31"/>
      <c r="G21" s="95" t="s">
        <v>72</v>
      </c>
      <c r="H21" s="33" t="s">
        <v>73</v>
      </c>
      <c r="I21" s="34"/>
      <c r="J21" s="35" t="s">
        <v>28</v>
      </c>
      <c r="K21" s="61">
        <f t="shared" si="4"/>
        <v>46276</v>
      </c>
      <c r="L21" s="61">
        <f t="shared" si="5"/>
        <v>46292</v>
      </c>
      <c r="M21" s="62" t="s">
        <v>50</v>
      </c>
    </row>
    <row r="22" spans="1:13" ht="30.75" customHeight="1" x14ac:dyDescent="0.55000000000000004">
      <c r="A22" s="1"/>
      <c r="B22" s="77">
        <v>46300</v>
      </c>
      <c r="C22" s="78" t="s">
        <v>23</v>
      </c>
      <c r="D22" s="79">
        <v>46302</v>
      </c>
      <c r="E22" s="86" t="s">
        <v>74</v>
      </c>
      <c r="F22" s="86" t="s">
        <v>75</v>
      </c>
      <c r="G22" s="87" t="s">
        <v>10</v>
      </c>
      <c r="H22" s="80" t="s">
        <v>76</v>
      </c>
      <c r="I22" s="81"/>
      <c r="J22" s="82" t="s">
        <v>77</v>
      </c>
      <c r="K22" s="83"/>
      <c r="L22" s="84"/>
      <c r="M22" s="85"/>
    </row>
    <row r="23" spans="1:13" ht="30.75" customHeight="1" x14ac:dyDescent="0.55000000000000004">
      <c r="A23" s="1"/>
      <c r="B23" s="54">
        <v>46313</v>
      </c>
      <c r="C23" s="29"/>
      <c r="D23" s="59"/>
      <c r="E23" s="31" t="s">
        <v>78</v>
      </c>
      <c r="F23" s="31"/>
      <c r="G23" s="60"/>
      <c r="H23" s="33"/>
      <c r="I23" s="34"/>
      <c r="J23" s="35" t="s">
        <v>36</v>
      </c>
      <c r="K23" s="61"/>
      <c r="L23" s="61"/>
      <c r="M23" s="62"/>
    </row>
    <row r="24" spans="1:13" ht="30.75" customHeight="1" x14ac:dyDescent="0.55000000000000004">
      <c r="A24" s="1"/>
      <c r="B24" s="54">
        <v>46320</v>
      </c>
      <c r="C24" s="29"/>
      <c r="D24" s="59"/>
      <c r="E24" s="31" t="s">
        <v>79</v>
      </c>
      <c r="F24" s="31"/>
      <c r="G24" s="60" t="s">
        <v>67</v>
      </c>
      <c r="H24" s="33" t="s">
        <v>39</v>
      </c>
      <c r="I24" s="34"/>
      <c r="J24" s="35" t="s">
        <v>36</v>
      </c>
      <c r="K24" s="61">
        <f t="shared" ref="K24:K25" si="6">IF(J24="花のやま",L24-15,L24-16)</f>
        <v>46290</v>
      </c>
      <c r="L24" s="61">
        <f t="shared" ref="L24:L25" si="7">IF(J24="花のやま",B24-1,B24-14)</f>
        <v>46306</v>
      </c>
      <c r="M24" s="62" t="s">
        <v>5</v>
      </c>
    </row>
    <row r="25" spans="1:13" ht="30.75" customHeight="1" x14ac:dyDescent="0.55000000000000004">
      <c r="A25" s="1"/>
      <c r="B25" s="73">
        <v>46327</v>
      </c>
      <c r="C25" s="29"/>
      <c r="D25" s="101" t="s">
        <v>80</v>
      </c>
      <c r="E25" s="76" t="s">
        <v>81</v>
      </c>
      <c r="F25" s="31"/>
      <c r="G25" s="60" t="s">
        <v>43</v>
      </c>
      <c r="H25" s="33" t="s">
        <v>82</v>
      </c>
      <c r="I25" s="34"/>
      <c r="J25" s="35" t="s">
        <v>45</v>
      </c>
      <c r="K25" s="61">
        <f t="shared" si="6"/>
        <v>46297</v>
      </c>
      <c r="L25" s="61">
        <f t="shared" si="7"/>
        <v>46313</v>
      </c>
      <c r="M25" s="62" t="s">
        <v>3</v>
      </c>
    </row>
    <row r="26" spans="1:13" ht="30.75" customHeight="1" x14ac:dyDescent="0.55000000000000004">
      <c r="A26" s="1"/>
      <c r="B26" s="49">
        <v>46332</v>
      </c>
      <c r="C26" s="50" t="s">
        <v>23</v>
      </c>
      <c r="D26" s="51">
        <v>46334</v>
      </c>
      <c r="E26" s="96" t="s">
        <v>83</v>
      </c>
      <c r="F26" s="96"/>
      <c r="G26" s="89" t="s">
        <v>34</v>
      </c>
      <c r="H26" s="97"/>
      <c r="I26" s="98"/>
      <c r="J26" s="53" t="s">
        <v>28</v>
      </c>
      <c r="K26" s="99"/>
      <c r="L26" s="99"/>
      <c r="M26" s="100"/>
    </row>
    <row r="27" spans="1:13" ht="30.75" customHeight="1" x14ac:dyDescent="0.55000000000000004">
      <c r="A27" s="1"/>
      <c r="B27" s="54">
        <v>46334</v>
      </c>
      <c r="C27" s="29"/>
      <c r="D27" s="59"/>
      <c r="E27" s="76" t="s">
        <v>84</v>
      </c>
      <c r="F27" s="31"/>
      <c r="G27" s="60" t="s">
        <v>43</v>
      </c>
      <c r="H27" s="33"/>
      <c r="I27" s="34"/>
      <c r="J27" s="35" t="s">
        <v>45</v>
      </c>
      <c r="K27" s="61"/>
      <c r="L27" s="61"/>
      <c r="M27" s="62"/>
    </row>
    <row r="28" spans="1:13" ht="30.75" customHeight="1" x14ac:dyDescent="0.55000000000000004">
      <c r="A28" s="1"/>
      <c r="B28" s="54">
        <v>46348</v>
      </c>
      <c r="C28" s="29"/>
      <c r="D28" s="59"/>
      <c r="E28" s="76" t="s">
        <v>85</v>
      </c>
      <c r="F28" s="31"/>
      <c r="G28" s="60" t="s">
        <v>67</v>
      </c>
      <c r="H28" s="33" t="s">
        <v>39</v>
      </c>
      <c r="I28" s="34"/>
      <c r="J28" s="35" t="s">
        <v>36</v>
      </c>
      <c r="K28" s="61">
        <f>IF(J28="花のやま",L28-15,L28-16)</f>
        <v>46318</v>
      </c>
      <c r="L28" s="61">
        <f>IF(J28="花のやま",B28-1,B28-14)</f>
        <v>46334</v>
      </c>
      <c r="M28" s="62" t="s">
        <v>5</v>
      </c>
    </row>
    <row r="29" spans="1:13" ht="30.75" customHeight="1" x14ac:dyDescent="0.55000000000000004">
      <c r="A29" s="1"/>
      <c r="B29" s="54">
        <v>46354</v>
      </c>
      <c r="C29" s="29" t="s">
        <v>23</v>
      </c>
      <c r="D29" s="30">
        <v>46355</v>
      </c>
      <c r="E29" s="102" t="s">
        <v>86</v>
      </c>
      <c r="F29" s="31"/>
      <c r="G29" s="60" t="s">
        <v>87</v>
      </c>
      <c r="H29" s="33" t="s">
        <v>88</v>
      </c>
      <c r="I29" s="34"/>
      <c r="J29" s="35" t="s">
        <v>89</v>
      </c>
      <c r="K29" s="132" t="s">
        <v>90</v>
      </c>
      <c r="L29" s="133"/>
      <c r="M29" s="134"/>
    </row>
    <row r="30" spans="1:13" ht="30.75" customHeight="1" x14ac:dyDescent="0.55000000000000004">
      <c r="A30" s="1"/>
      <c r="B30" s="54">
        <v>46355</v>
      </c>
      <c r="C30" s="29"/>
      <c r="D30" s="30"/>
      <c r="E30" s="31" t="s">
        <v>91</v>
      </c>
      <c r="F30" s="31"/>
      <c r="G30" s="32" t="s">
        <v>26</v>
      </c>
      <c r="H30" s="33" t="s">
        <v>92</v>
      </c>
      <c r="I30" s="34"/>
      <c r="J30" s="35" t="s">
        <v>28</v>
      </c>
      <c r="K30" s="61">
        <f t="shared" ref="K30:K31" si="8">IF(J30="花のやま",L30-15,L30-16)</f>
        <v>46325</v>
      </c>
      <c r="L30" s="61">
        <f t="shared" ref="L30:L31" si="9">IF(J30="花のやま",B30-1,B30-14)</f>
        <v>46341</v>
      </c>
      <c r="M30" s="62" t="s">
        <v>50</v>
      </c>
    </row>
    <row r="31" spans="1:13" ht="30.75" customHeight="1" x14ac:dyDescent="0.55000000000000004">
      <c r="A31" s="1"/>
      <c r="B31" s="54">
        <v>46355</v>
      </c>
      <c r="C31" s="29"/>
      <c r="D31" s="30"/>
      <c r="E31" s="31" t="s">
        <v>93</v>
      </c>
      <c r="F31" s="31"/>
      <c r="G31" s="60" t="s">
        <v>63</v>
      </c>
      <c r="H31" s="33" t="s">
        <v>88</v>
      </c>
      <c r="I31" s="34"/>
      <c r="J31" s="35" t="s">
        <v>28</v>
      </c>
      <c r="K31" s="61">
        <f t="shared" si="8"/>
        <v>46325</v>
      </c>
      <c r="L31" s="61">
        <f t="shared" si="9"/>
        <v>46341</v>
      </c>
      <c r="M31" s="62" t="s">
        <v>50</v>
      </c>
    </row>
    <row r="32" spans="1:13" ht="30.75" customHeight="1" x14ac:dyDescent="0.55000000000000004">
      <c r="A32" s="1"/>
      <c r="B32" s="54">
        <v>46369</v>
      </c>
      <c r="C32" s="29"/>
      <c r="D32" s="30"/>
      <c r="E32" s="63" t="s">
        <v>95</v>
      </c>
      <c r="F32" s="103"/>
      <c r="G32" s="104" t="s">
        <v>47</v>
      </c>
      <c r="H32" s="33" t="s">
        <v>48</v>
      </c>
      <c r="I32" s="34"/>
      <c r="J32" s="35" t="s">
        <v>49</v>
      </c>
      <c r="K32" s="61">
        <f t="shared" ref="K32:K33" si="10">IF(J32="花のやま",L32-15,L32-16)</f>
        <v>46353</v>
      </c>
      <c r="L32" s="61">
        <f t="shared" ref="L32:L33" si="11">IF(J32="花のやま",B32-1,B32-14)</f>
        <v>46368</v>
      </c>
      <c r="M32" s="62" t="s">
        <v>50</v>
      </c>
    </row>
    <row r="33" spans="1:13" ht="30.75" customHeight="1" thickBot="1" x14ac:dyDescent="0.6">
      <c r="A33" s="1"/>
      <c r="B33" s="105">
        <v>46375</v>
      </c>
      <c r="C33" s="106"/>
      <c r="D33" s="107"/>
      <c r="E33" s="108" t="s">
        <v>96</v>
      </c>
      <c r="F33" s="109"/>
      <c r="G33" s="110" t="s">
        <v>63</v>
      </c>
      <c r="H33" s="111" t="s">
        <v>88</v>
      </c>
      <c r="I33" s="112"/>
      <c r="J33" s="113" t="s">
        <v>97</v>
      </c>
      <c r="K33" s="114">
        <f t="shared" si="10"/>
        <v>46345</v>
      </c>
      <c r="L33" s="114">
        <f t="shared" si="11"/>
        <v>46361</v>
      </c>
      <c r="M33" s="115" t="s">
        <v>98</v>
      </c>
    </row>
    <row r="34" spans="1:13" ht="30.75" customHeight="1" thickBot="1" x14ac:dyDescent="0.6">
      <c r="A34" s="1"/>
      <c r="B34" s="137" t="s">
        <v>99</v>
      </c>
      <c r="C34" s="138"/>
      <c r="D34" s="138"/>
      <c r="E34" s="138"/>
      <c r="F34" s="138"/>
      <c r="G34" s="138"/>
      <c r="H34" s="138"/>
      <c r="I34" s="138"/>
      <c r="J34" s="138"/>
      <c r="K34" s="138"/>
      <c r="L34" s="138"/>
      <c r="M34" s="139"/>
    </row>
    <row r="35" spans="1:13" ht="30.75" customHeight="1" x14ac:dyDescent="0.55000000000000004">
      <c r="A35" s="1"/>
      <c r="B35" s="54">
        <v>46403</v>
      </c>
      <c r="C35" s="29"/>
      <c r="D35" s="30"/>
      <c r="E35" s="31" t="s">
        <v>100</v>
      </c>
      <c r="F35" s="103"/>
      <c r="G35" s="104" t="s">
        <v>63</v>
      </c>
      <c r="H35" s="33" t="s">
        <v>88</v>
      </c>
      <c r="I35" s="34"/>
      <c r="J35" s="35" t="s">
        <v>101</v>
      </c>
      <c r="K35" s="61">
        <f t="shared" ref="K35:K36" si="12">IF(J35="花のやま",L35-15,L35-16)</f>
        <v>46373</v>
      </c>
      <c r="L35" s="61">
        <f t="shared" ref="L35:L36" si="13">IF(J35="花のやま",B35-1,B35-14)</f>
        <v>46389</v>
      </c>
      <c r="M35" s="116" t="s">
        <v>98</v>
      </c>
    </row>
    <row r="36" spans="1:13" ht="30.75" customHeight="1" x14ac:dyDescent="0.55000000000000004">
      <c r="A36" s="1"/>
      <c r="B36" s="54">
        <v>46404</v>
      </c>
      <c r="C36" s="29"/>
      <c r="D36" s="30"/>
      <c r="E36" s="63" t="s">
        <v>102</v>
      </c>
      <c r="F36" s="31"/>
      <c r="G36" s="60" t="s">
        <v>47</v>
      </c>
      <c r="H36" s="33" t="s">
        <v>48</v>
      </c>
      <c r="I36" s="34"/>
      <c r="J36" s="35" t="s">
        <v>49</v>
      </c>
      <c r="K36" s="61">
        <f t="shared" si="12"/>
        <v>46388</v>
      </c>
      <c r="L36" s="61">
        <f t="shared" si="13"/>
        <v>46403</v>
      </c>
      <c r="M36" s="62" t="s">
        <v>50</v>
      </c>
    </row>
    <row r="37" spans="1:13" ht="30.75" customHeight="1" x14ac:dyDescent="0.55000000000000004">
      <c r="A37" s="1"/>
      <c r="B37" s="54">
        <v>46411</v>
      </c>
      <c r="C37" s="29"/>
      <c r="D37" s="30"/>
      <c r="E37" s="31" t="s">
        <v>103</v>
      </c>
      <c r="F37" s="31"/>
      <c r="G37" s="60" t="s">
        <v>104</v>
      </c>
      <c r="H37" s="33" t="s">
        <v>88</v>
      </c>
      <c r="I37" s="34"/>
      <c r="J37" s="35" t="s">
        <v>105</v>
      </c>
      <c r="K37" s="132" t="s">
        <v>90</v>
      </c>
      <c r="L37" s="133"/>
      <c r="M37" s="134"/>
    </row>
    <row r="38" spans="1:13" ht="30.75" customHeight="1" x14ac:dyDescent="0.55000000000000004">
      <c r="A38" s="1"/>
      <c r="B38" s="54">
        <v>46424</v>
      </c>
      <c r="C38" s="29" t="s">
        <v>23</v>
      </c>
      <c r="D38" s="30">
        <v>46425</v>
      </c>
      <c r="E38" s="31" t="s">
        <v>106</v>
      </c>
      <c r="F38" s="31" t="s">
        <v>107</v>
      </c>
      <c r="G38" s="60" t="s">
        <v>63</v>
      </c>
      <c r="H38" s="33" t="s">
        <v>88</v>
      </c>
      <c r="I38" s="34"/>
      <c r="J38" s="35" t="s">
        <v>108</v>
      </c>
      <c r="K38" s="61">
        <f>IF(J38="花のやま",L38-15,L38-16)</f>
        <v>46394</v>
      </c>
      <c r="L38" s="61">
        <f>IF(J38="花のやま",B38-1,B38-14)</f>
        <v>46410</v>
      </c>
      <c r="M38" s="116" t="s">
        <v>98</v>
      </c>
    </row>
    <row r="39" spans="1:13" ht="30.75" customHeight="1" x14ac:dyDescent="0.55000000000000004">
      <c r="A39" s="1"/>
      <c r="B39" s="54">
        <v>46446</v>
      </c>
      <c r="C39" s="29"/>
      <c r="D39" s="30"/>
      <c r="E39" s="63" t="s">
        <v>109</v>
      </c>
      <c r="F39" s="31"/>
      <c r="G39" s="60" t="s">
        <v>47</v>
      </c>
      <c r="H39" s="33" t="s">
        <v>48</v>
      </c>
      <c r="I39" s="34"/>
      <c r="J39" s="35" t="s">
        <v>49</v>
      </c>
      <c r="K39" s="61">
        <f>IF(J39="花のやま",L39-15,L39-16)</f>
        <v>46430</v>
      </c>
      <c r="L39" s="61">
        <f>IF(J39="花のやま",B39-1,B39-14)</f>
        <v>46445</v>
      </c>
      <c r="M39" s="62" t="s">
        <v>50</v>
      </c>
    </row>
    <row r="40" spans="1:13" ht="30.75" customHeight="1" x14ac:dyDescent="0.55000000000000004">
      <c r="A40" s="1"/>
      <c r="B40" s="54">
        <v>46452</v>
      </c>
      <c r="C40" s="29" t="s">
        <v>23</v>
      </c>
      <c r="D40" s="30">
        <v>46453</v>
      </c>
      <c r="E40" s="76" t="s">
        <v>110</v>
      </c>
      <c r="F40" s="31"/>
      <c r="G40" s="32" t="s">
        <v>26</v>
      </c>
      <c r="H40" s="33"/>
      <c r="I40" s="34"/>
      <c r="J40" s="35" t="s">
        <v>111</v>
      </c>
      <c r="K40" s="132" t="s">
        <v>90</v>
      </c>
      <c r="L40" s="133"/>
      <c r="M40" s="134"/>
    </row>
    <row r="41" spans="1:13" ht="30.75" customHeight="1" x14ac:dyDescent="0.55000000000000004">
      <c r="A41" s="1"/>
      <c r="B41" s="54">
        <v>46453</v>
      </c>
      <c r="C41" s="29"/>
      <c r="D41" s="30"/>
      <c r="E41" s="31" t="s">
        <v>112</v>
      </c>
      <c r="F41" s="103" t="s">
        <v>28</v>
      </c>
      <c r="G41" s="140" t="s">
        <v>113</v>
      </c>
      <c r="H41" s="33"/>
      <c r="I41" s="34"/>
      <c r="J41" s="35" t="s">
        <v>94</v>
      </c>
      <c r="K41" s="132" t="s">
        <v>90</v>
      </c>
      <c r="L41" s="133"/>
      <c r="M41" s="134"/>
    </row>
    <row r="42" spans="1:13" ht="30.75" customHeight="1" x14ac:dyDescent="0.55000000000000004">
      <c r="A42" s="1"/>
      <c r="B42" s="54">
        <v>46453</v>
      </c>
      <c r="C42" s="29"/>
      <c r="D42" s="59">
        <v>46452</v>
      </c>
      <c r="E42" s="31" t="s">
        <v>114</v>
      </c>
      <c r="F42" s="31"/>
      <c r="G42" s="60" t="s">
        <v>43</v>
      </c>
      <c r="H42" s="33" t="s">
        <v>44</v>
      </c>
      <c r="I42" s="34"/>
      <c r="J42" s="35" t="s">
        <v>45</v>
      </c>
      <c r="K42" s="61">
        <f>IF(J42="花のやま",L42-15,L42-16)</f>
        <v>46423</v>
      </c>
      <c r="L42" s="61">
        <f>IF(J42="花のやま",B42-1,B42-14)</f>
        <v>46439</v>
      </c>
      <c r="M42" s="62" t="s">
        <v>3</v>
      </c>
    </row>
    <row r="43" spans="1:13" ht="30.75" customHeight="1" x14ac:dyDescent="0.55000000000000004">
      <c r="A43" s="1"/>
      <c r="B43" s="28">
        <v>46466</v>
      </c>
      <c r="C43" s="29"/>
      <c r="D43" s="30"/>
      <c r="E43" s="31" t="s">
        <v>115</v>
      </c>
      <c r="F43" s="31"/>
      <c r="G43" s="95" t="s">
        <v>72</v>
      </c>
      <c r="H43" s="33" t="s">
        <v>116</v>
      </c>
      <c r="I43" s="34"/>
      <c r="J43" s="35" t="s">
        <v>28</v>
      </c>
      <c r="K43" s="61">
        <f t="shared" ref="K43:K46" si="14">IF(J43="花のやま",L43-15,L43-16)</f>
        <v>46436</v>
      </c>
      <c r="L43" s="61">
        <f t="shared" ref="L43:L46" si="15">IF(J43="花のやま",B43-1,B43-14)</f>
        <v>46452</v>
      </c>
      <c r="M43" s="117" t="s">
        <v>50</v>
      </c>
    </row>
    <row r="44" spans="1:13" ht="30.75" customHeight="1" x14ac:dyDescent="0.55000000000000004">
      <c r="A44" s="1"/>
      <c r="B44" s="54">
        <v>46467</v>
      </c>
      <c r="C44" s="29"/>
      <c r="D44" s="59">
        <v>46101</v>
      </c>
      <c r="E44" s="76" t="s">
        <v>117</v>
      </c>
      <c r="F44" s="31"/>
      <c r="G44" s="60" t="s">
        <v>67</v>
      </c>
      <c r="H44" s="33" t="s">
        <v>39</v>
      </c>
      <c r="I44" s="34"/>
      <c r="J44" s="35" t="s">
        <v>36</v>
      </c>
      <c r="K44" s="61">
        <f t="shared" si="14"/>
        <v>46437</v>
      </c>
      <c r="L44" s="61">
        <f t="shared" si="15"/>
        <v>46453</v>
      </c>
      <c r="M44" s="62" t="s">
        <v>5</v>
      </c>
    </row>
    <row r="45" spans="1:13" ht="30.75" customHeight="1" x14ac:dyDescent="0.55000000000000004">
      <c r="A45" s="1"/>
      <c r="B45" s="54">
        <v>46467</v>
      </c>
      <c r="C45" s="29"/>
      <c r="D45" s="30"/>
      <c r="E45" s="31" t="s">
        <v>118</v>
      </c>
      <c r="F45" s="31"/>
      <c r="G45" s="74" t="s">
        <v>56</v>
      </c>
      <c r="H45" s="33" t="s">
        <v>119</v>
      </c>
      <c r="I45" s="34"/>
      <c r="J45" s="35" t="s">
        <v>28</v>
      </c>
      <c r="K45" s="61">
        <f t="shared" si="14"/>
        <v>46437</v>
      </c>
      <c r="L45" s="61">
        <f t="shared" si="15"/>
        <v>46453</v>
      </c>
      <c r="M45" s="117" t="s">
        <v>50</v>
      </c>
    </row>
    <row r="46" spans="1:13" ht="30.75" customHeight="1" x14ac:dyDescent="0.55000000000000004">
      <c r="A46" s="1"/>
      <c r="B46" s="54">
        <v>46467</v>
      </c>
      <c r="C46" s="29"/>
      <c r="D46" s="30"/>
      <c r="E46" s="31" t="s">
        <v>120</v>
      </c>
      <c r="F46" s="31"/>
      <c r="G46" s="74" t="s">
        <v>56</v>
      </c>
      <c r="H46" s="33" t="s">
        <v>121</v>
      </c>
      <c r="I46" s="34"/>
      <c r="J46" s="35" t="s">
        <v>28</v>
      </c>
      <c r="K46" s="61">
        <f t="shared" si="14"/>
        <v>46437</v>
      </c>
      <c r="L46" s="61">
        <f t="shared" si="15"/>
        <v>46453</v>
      </c>
      <c r="M46" s="117" t="s">
        <v>50</v>
      </c>
    </row>
    <row r="47" spans="1:13" ht="30.75" customHeight="1" x14ac:dyDescent="0.55000000000000004">
      <c r="A47" s="1"/>
      <c r="B47" s="73">
        <v>46468</v>
      </c>
      <c r="C47" s="29"/>
      <c r="D47" s="30"/>
      <c r="E47" s="31" t="s">
        <v>122</v>
      </c>
      <c r="F47" s="31"/>
      <c r="G47" s="118" t="s">
        <v>123</v>
      </c>
      <c r="H47" s="33"/>
      <c r="I47" s="34"/>
      <c r="J47" s="35" t="s">
        <v>124</v>
      </c>
      <c r="K47" s="132" t="s">
        <v>90</v>
      </c>
      <c r="L47" s="133"/>
      <c r="M47" s="134"/>
    </row>
    <row r="48" spans="1:13" ht="30.75" customHeight="1" x14ac:dyDescent="0.55000000000000004">
      <c r="A48" s="1"/>
      <c r="B48" s="73">
        <v>46468</v>
      </c>
      <c r="C48" s="29"/>
      <c r="D48" s="30"/>
      <c r="E48" s="31" t="s">
        <v>125</v>
      </c>
      <c r="F48" s="31"/>
      <c r="G48" s="119" t="s">
        <v>126</v>
      </c>
      <c r="H48" s="111" t="s">
        <v>127</v>
      </c>
      <c r="I48" s="112"/>
      <c r="J48" s="113" t="s">
        <v>28</v>
      </c>
      <c r="K48" s="61">
        <f t="shared" ref="K48:K49" si="16">IF(J48="花のやま",L48-15,L48-16)</f>
        <v>46438</v>
      </c>
      <c r="L48" s="61">
        <f t="shared" ref="L48:L49" si="17">IF(J48="花のやま",B48-1,B48-14)</f>
        <v>46454</v>
      </c>
      <c r="M48" s="117" t="s">
        <v>50</v>
      </c>
    </row>
    <row r="49" spans="1:13" ht="30.75" customHeight="1" x14ac:dyDescent="0.55000000000000004">
      <c r="A49" s="1"/>
      <c r="B49" s="73">
        <v>46468</v>
      </c>
      <c r="C49" s="29"/>
      <c r="D49" s="30"/>
      <c r="E49" s="31" t="s">
        <v>128</v>
      </c>
      <c r="F49" s="31"/>
      <c r="G49" s="119" t="s">
        <v>126</v>
      </c>
      <c r="H49" s="111" t="s">
        <v>129</v>
      </c>
      <c r="I49" s="112"/>
      <c r="J49" s="113" t="s">
        <v>28</v>
      </c>
      <c r="K49" s="61">
        <f t="shared" si="16"/>
        <v>46438</v>
      </c>
      <c r="L49" s="61">
        <f t="shared" si="17"/>
        <v>46454</v>
      </c>
      <c r="M49" s="117" t="s">
        <v>50</v>
      </c>
    </row>
    <row r="50" spans="1:13" ht="30.75" customHeight="1" x14ac:dyDescent="0.55000000000000004">
      <c r="A50" s="1"/>
      <c r="B50" s="54">
        <v>46474</v>
      </c>
      <c r="C50" s="29"/>
      <c r="D50" s="30"/>
      <c r="E50" s="120" t="s">
        <v>130</v>
      </c>
      <c r="F50" s="31"/>
      <c r="G50" s="121" t="s">
        <v>56</v>
      </c>
      <c r="H50" s="33" t="s">
        <v>131</v>
      </c>
      <c r="I50" s="34"/>
      <c r="J50" s="35" t="s">
        <v>28</v>
      </c>
      <c r="K50" s="61">
        <f t="shared" ref="K50:K52" si="18">IF(J50="花のやま",L50-15,L50-16)</f>
        <v>46444</v>
      </c>
      <c r="L50" s="61">
        <f t="shared" ref="L50:L52" si="19">IF(J50="花のやま",B50-1,B50-14)</f>
        <v>46460</v>
      </c>
      <c r="M50" s="117" t="s">
        <v>50</v>
      </c>
    </row>
    <row r="51" spans="1:13" ht="30.75" customHeight="1" x14ac:dyDescent="0.55000000000000004">
      <c r="A51" s="1"/>
      <c r="B51" s="54">
        <v>46474</v>
      </c>
      <c r="C51" s="29"/>
      <c r="D51" s="30"/>
      <c r="E51" s="120" t="s">
        <v>132</v>
      </c>
      <c r="F51" s="31"/>
      <c r="G51" s="121" t="s">
        <v>56</v>
      </c>
      <c r="H51" s="33" t="s">
        <v>133</v>
      </c>
      <c r="I51" s="34"/>
      <c r="J51" s="35" t="s">
        <v>28</v>
      </c>
      <c r="K51" s="61">
        <f t="shared" si="18"/>
        <v>46444</v>
      </c>
      <c r="L51" s="61">
        <f t="shared" si="19"/>
        <v>46460</v>
      </c>
      <c r="M51" s="117" t="s">
        <v>50</v>
      </c>
    </row>
    <row r="52" spans="1:13" ht="30.75" customHeight="1" x14ac:dyDescent="0.55000000000000004">
      <c r="A52" s="1"/>
      <c r="B52" s="122">
        <v>46474</v>
      </c>
      <c r="C52" s="123"/>
      <c r="D52" s="124"/>
      <c r="E52" s="125" t="s">
        <v>134</v>
      </c>
      <c r="F52" s="125"/>
      <c r="G52" s="126" t="s">
        <v>47</v>
      </c>
      <c r="H52" s="127" t="s">
        <v>48</v>
      </c>
      <c r="I52" s="128"/>
      <c r="J52" s="129" t="s">
        <v>49</v>
      </c>
      <c r="K52" s="130">
        <f t="shared" si="18"/>
        <v>46458</v>
      </c>
      <c r="L52" s="130">
        <f t="shared" si="19"/>
        <v>46473</v>
      </c>
      <c r="M52" s="131" t="s">
        <v>50</v>
      </c>
    </row>
    <row r="53" spans="1:13" ht="13.5" customHeight="1" x14ac:dyDescent="0.55000000000000004">
      <c r="A53" s="1"/>
      <c r="B53" s="1"/>
      <c r="C53" s="3"/>
      <c r="D53" s="4"/>
      <c r="E53" s="5"/>
      <c r="F53" s="5"/>
      <c r="G53" s="6"/>
      <c r="H53" s="7"/>
      <c r="I53" s="1"/>
      <c r="J53" s="6"/>
      <c r="K53" s="5"/>
      <c r="L53" s="5"/>
      <c r="M53" s="3"/>
    </row>
    <row r="54" spans="1:13" ht="13.5" customHeight="1" x14ac:dyDescent="0.55000000000000004">
      <c r="A54" s="1"/>
      <c r="B54" s="1"/>
      <c r="C54" s="3"/>
      <c r="D54" s="4"/>
      <c r="E54" s="5"/>
      <c r="F54" s="5"/>
      <c r="G54" s="6"/>
      <c r="H54" s="7"/>
      <c r="I54" s="1"/>
      <c r="J54" s="6"/>
      <c r="K54" s="5"/>
      <c r="L54" s="5"/>
      <c r="M54" s="3"/>
    </row>
    <row r="55" spans="1:13" ht="13.5" customHeight="1" x14ac:dyDescent="0.55000000000000004">
      <c r="A55" s="1"/>
      <c r="B55" s="1"/>
      <c r="C55" s="3"/>
      <c r="D55" s="4"/>
      <c r="E55" s="5"/>
      <c r="F55" s="5"/>
      <c r="G55" s="6"/>
      <c r="H55" s="7"/>
      <c r="I55" s="1"/>
      <c r="J55" s="6"/>
      <c r="K55" s="5"/>
      <c r="L55" s="5"/>
      <c r="M55" s="3"/>
    </row>
    <row r="56" spans="1:13" ht="13.5" customHeight="1" x14ac:dyDescent="0.55000000000000004">
      <c r="A56" s="1"/>
      <c r="B56" s="1"/>
      <c r="C56" s="3"/>
      <c r="D56" s="4"/>
      <c r="E56" s="5"/>
      <c r="F56" s="5"/>
      <c r="G56" s="6"/>
      <c r="H56" s="7"/>
      <c r="I56" s="1"/>
      <c r="J56" s="6"/>
      <c r="K56" s="5"/>
      <c r="L56" s="5"/>
      <c r="M56" s="3"/>
    </row>
    <row r="57" spans="1:13" ht="13.5" customHeight="1" x14ac:dyDescent="0.55000000000000004">
      <c r="A57" s="1"/>
      <c r="B57" s="1"/>
      <c r="C57" s="3"/>
      <c r="D57" s="4"/>
      <c r="E57" s="5"/>
      <c r="F57" s="5"/>
      <c r="G57" s="6"/>
      <c r="H57" s="7"/>
      <c r="I57" s="1"/>
      <c r="J57" s="6"/>
      <c r="K57" s="5"/>
      <c r="L57" s="5"/>
      <c r="M57" s="3"/>
    </row>
    <row r="58" spans="1:13" ht="13.5" customHeight="1" x14ac:dyDescent="0.55000000000000004">
      <c r="A58" s="1"/>
      <c r="B58" s="1"/>
      <c r="C58" s="3"/>
      <c r="D58" s="4"/>
      <c r="E58" s="5"/>
      <c r="F58" s="5"/>
      <c r="G58" s="6"/>
      <c r="H58" s="7"/>
      <c r="I58" s="1"/>
      <c r="J58" s="6"/>
      <c r="K58" s="5"/>
      <c r="L58" s="5"/>
      <c r="M58" s="3"/>
    </row>
    <row r="59" spans="1:13" ht="13.5" customHeight="1" x14ac:dyDescent="0.55000000000000004">
      <c r="A59" s="1"/>
      <c r="B59" s="1"/>
      <c r="C59" s="3"/>
      <c r="D59" s="4"/>
      <c r="E59" s="5"/>
      <c r="F59" s="5"/>
      <c r="G59" s="6"/>
      <c r="H59" s="7"/>
      <c r="I59" s="1"/>
      <c r="J59" s="6"/>
      <c r="K59" s="5"/>
      <c r="L59" s="5"/>
      <c r="M59" s="3"/>
    </row>
    <row r="60" spans="1:13" ht="13.5" customHeight="1" x14ac:dyDescent="0.55000000000000004">
      <c r="A60" s="1"/>
      <c r="B60" s="1"/>
      <c r="C60" s="3"/>
      <c r="D60" s="4"/>
      <c r="E60" s="5"/>
      <c r="F60" s="5"/>
      <c r="G60" s="6"/>
      <c r="H60" s="7"/>
      <c r="I60" s="1"/>
      <c r="J60" s="6"/>
      <c r="K60" s="5"/>
      <c r="L60" s="5"/>
      <c r="M60" s="3"/>
    </row>
    <row r="61" spans="1:13" ht="13.5" customHeight="1" x14ac:dyDescent="0.55000000000000004">
      <c r="A61" s="1"/>
      <c r="B61" s="1"/>
      <c r="C61" s="3"/>
      <c r="D61" s="4"/>
      <c r="E61" s="5"/>
      <c r="F61" s="5"/>
      <c r="G61" s="6"/>
      <c r="H61" s="7"/>
      <c r="I61" s="1"/>
      <c r="J61" s="6"/>
      <c r="K61" s="5"/>
      <c r="L61" s="5"/>
      <c r="M61" s="3"/>
    </row>
    <row r="62" spans="1:13" ht="13.5" customHeight="1" x14ac:dyDescent="0.55000000000000004">
      <c r="A62" s="1"/>
      <c r="B62" s="1"/>
      <c r="C62" s="3"/>
      <c r="D62" s="4"/>
      <c r="E62" s="5"/>
      <c r="F62" s="5"/>
      <c r="G62" s="6"/>
      <c r="H62" s="7"/>
      <c r="I62" s="1"/>
      <c r="J62" s="6"/>
      <c r="K62" s="5"/>
      <c r="L62" s="5"/>
      <c r="M62" s="3"/>
    </row>
    <row r="63" spans="1:13" ht="13.5" customHeight="1" x14ac:dyDescent="0.55000000000000004">
      <c r="A63" s="1"/>
      <c r="B63" s="1"/>
      <c r="C63" s="3"/>
      <c r="D63" s="4"/>
      <c r="E63" s="5"/>
      <c r="F63" s="5"/>
      <c r="G63" s="6"/>
      <c r="H63" s="7"/>
      <c r="I63" s="1"/>
      <c r="J63" s="6"/>
      <c r="K63" s="5"/>
      <c r="L63" s="5"/>
      <c r="M63" s="3"/>
    </row>
    <row r="64" spans="1:13" ht="13.5" customHeight="1" x14ac:dyDescent="0.55000000000000004">
      <c r="A64" s="1"/>
      <c r="B64" s="1"/>
      <c r="C64" s="3"/>
      <c r="D64" s="4"/>
      <c r="E64" s="5"/>
      <c r="F64" s="5"/>
      <c r="G64" s="6"/>
      <c r="H64" s="7"/>
      <c r="I64" s="1"/>
      <c r="J64" s="6"/>
      <c r="K64" s="5"/>
      <c r="L64" s="5"/>
      <c r="M64" s="3"/>
    </row>
    <row r="65" spans="1:13" ht="13.5" customHeight="1" x14ac:dyDescent="0.55000000000000004">
      <c r="A65" s="1"/>
      <c r="B65" s="1"/>
      <c r="C65" s="3"/>
      <c r="D65" s="4"/>
      <c r="E65" s="5"/>
      <c r="F65" s="5"/>
      <c r="G65" s="6"/>
      <c r="H65" s="7"/>
      <c r="I65" s="1"/>
      <c r="J65" s="6"/>
      <c r="K65" s="5"/>
      <c r="L65" s="5"/>
      <c r="M65" s="3"/>
    </row>
    <row r="66" spans="1:13" ht="13.5" customHeight="1" x14ac:dyDescent="0.55000000000000004">
      <c r="A66" s="1"/>
      <c r="B66" s="1"/>
      <c r="C66" s="3"/>
      <c r="D66" s="4"/>
      <c r="E66" s="5"/>
      <c r="F66" s="5"/>
      <c r="G66" s="6"/>
      <c r="H66" s="7"/>
      <c r="I66" s="1"/>
      <c r="J66" s="6"/>
      <c r="K66" s="5"/>
      <c r="L66" s="5"/>
      <c r="M66" s="3"/>
    </row>
    <row r="67" spans="1:13" ht="13.5" customHeight="1" x14ac:dyDescent="0.55000000000000004">
      <c r="A67" s="1"/>
      <c r="B67" s="1"/>
      <c r="C67" s="3"/>
      <c r="D67" s="4"/>
      <c r="E67" s="5"/>
      <c r="F67" s="5"/>
      <c r="G67" s="6"/>
      <c r="H67" s="7"/>
      <c r="I67" s="1"/>
      <c r="J67" s="6"/>
      <c r="K67" s="5"/>
      <c r="L67" s="5"/>
      <c r="M67" s="3"/>
    </row>
    <row r="68" spans="1:13" ht="13.5" customHeight="1" x14ac:dyDescent="0.55000000000000004">
      <c r="A68" s="1"/>
      <c r="B68" s="1"/>
      <c r="C68" s="3"/>
      <c r="D68" s="4"/>
      <c r="E68" s="5"/>
      <c r="F68" s="5"/>
      <c r="G68" s="6"/>
      <c r="H68" s="7"/>
      <c r="I68" s="1"/>
      <c r="J68" s="6"/>
      <c r="K68" s="5"/>
      <c r="L68" s="5"/>
      <c r="M68" s="3"/>
    </row>
    <row r="69" spans="1:13" ht="13.5" customHeight="1" x14ac:dyDescent="0.55000000000000004">
      <c r="A69" s="1"/>
      <c r="B69" s="1"/>
      <c r="C69" s="3"/>
      <c r="D69" s="4"/>
      <c r="E69" s="5"/>
      <c r="F69" s="5"/>
      <c r="G69" s="6"/>
      <c r="H69" s="7"/>
      <c r="I69" s="1"/>
      <c r="J69" s="6"/>
      <c r="K69" s="5"/>
      <c r="L69" s="5"/>
      <c r="M69" s="3"/>
    </row>
    <row r="70" spans="1:13" ht="13.5" customHeight="1" x14ac:dyDescent="0.55000000000000004">
      <c r="A70" s="1"/>
      <c r="B70" s="1"/>
      <c r="C70" s="3"/>
      <c r="D70" s="4"/>
      <c r="E70" s="5"/>
      <c r="F70" s="5"/>
      <c r="G70" s="6"/>
      <c r="H70" s="7"/>
      <c r="I70" s="1"/>
      <c r="J70" s="6"/>
      <c r="K70" s="5"/>
      <c r="L70" s="5"/>
      <c r="M70" s="3"/>
    </row>
    <row r="71" spans="1:13" ht="13.5" customHeight="1" x14ac:dyDescent="0.55000000000000004">
      <c r="A71" s="1"/>
      <c r="B71" s="1"/>
      <c r="C71" s="3"/>
      <c r="D71" s="4"/>
      <c r="E71" s="5"/>
      <c r="F71" s="5"/>
      <c r="G71" s="6"/>
      <c r="H71" s="7"/>
      <c r="I71" s="1"/>
      <c r="J71" s="6"/>
      <c r="K71" s="5"/>
      <c r="L71" s="5"/>
      <c r="M71" s="3"/>
    </row>
    <row r="72" spans="1:13" ht="13.5" customHeight="1" x14ac:dyDescent="0.55000000000000004">
      <c r="A72" s="1"/>
      <c r="B72" s="1"/>
      <c r="C72" s="3"/>
      <c r="D72" s="4"/>
      <c r="E72" s="5"/>
      <c r="F72" s="5"/>
      <c r="G72" s="6"/>
      <c r="H72" s="7"/>
      <c r="I72" s="1"/>
      <c r="J72" s="6"/>
      <c r="K72" s="5"/>
      <c r="L72" s="5"/>
      <c r="M72" s="3"/>
    </row>
    <row r="73" spans="1:13" ht="13.5" customHeight="1" x14ac:dyDescent="0.55000000000000004">
      <c r="A73" s="1"/>
      <c r="B73" s="1"/>
      <c r="C73" s="3"/>
      <c r="D73" s="4"/>
      <c r="E73" s="5"/>
      <c r="F73" s="5"/>
      <c r="G73" s="6"/>
      <c r="H73" s="7"/>
      <c r="I73" s="1"/>
      <c r="J73" s="6"/>
      <c r="K73" s="5"/>
      <c r="L73" s="5"/>
      <c r="M73" s="3"/>
    </row>
    <row r="74" spans="1:13" ht="13.5" customHeight="1" x14ac:dyDescent="0.55000000000000004">
      <c r="A74" s="1"/>
      <c r="B74" s="1"/>
      <c r="C74" s="3"/>
      <c r="D74" s="4"/>
      <c r="E74" s="5"/>
      <c r="F74" s="5"/>
      <c r="G74" s="6"/>
      <c r="H74" s="7"/>
      <c r="I74" s="1"/>
      <c r="J74" s="6"/>
      <c r="K74" s="5"/>
      <c r="L74" s="5"/>
      <c r="M74" s="3"/>
    </row>
    <row r="75" spans="1:13" ht="13.5" customHeight="1" x14ac:dyDescent="0.55000000000000004">
      <c r="A75" s="1"/>
      <c r="B75" s="1"/>
      <c r="C75" s="3"/>
      <c r="D75" s="4"/>
      <c r="E75" s="5"/>
      <c r="F75" s="5"/>
      <c r="G75" s="6"/>
      <c r="H75" s="7"/>
      <c r="I75" s="1"/>
      <c r="J75" s="6"/>
      <c r="K75" s="5"/>
      <c r="L75" s="5"/>
      <c r="M75" s="3"/>
    </row>
    <row r="76" spans="1:13" ht="13.5" customHeight="1" x14ac:dyDescent="0.55000000000000004">
      <c r="A76" s="1"/>
      <c r="B76" s="1"/>
      <c r="C76" s="3"/>
      <c r="D76" s="4"/>
      <c r="E76" s="5"/>
      <c r="F76" s="5"/>
      <c r="G76" s="6"/>
      <c r="H76" s="7"/>
      <c r="I76" s="1"/>
      <c r="J76" s="6"/>
      <c r="K76" s="5"/>
      <c r="L76" s="5"/>
      <c r="M76" s="3"/>
    </row>
  </sheetData>
  <mergeCells count="11">
    <mergeCell ref="K47:M47"/>
    <mergeCell ref="K29:M29"/>
    <mergeCell ref="K37:M37"/>
    <mergeCell ref="K40:M40"/>
    <mergeCell ref="K41:M41"/>
    <mergeCell ref="B34:M34"/>
    <mergeCell ref="K7:M7"/>
    <mergeCell ref="K9:M9"/>
    <mergeCell ref="K10:M10"/>
    <mergeCell ref="B17:D17"/>
    <mergeCell ref="K17:M17"/>
  </mergeCells>
  <phoneticPr fontId="12"/>
  <printOptions horizontalCentered="1"/>
  <pageMargins left="0.31496062992125984" right="0.31496062992125984" top="0.55118110236220474" bottom="0.35433070866141736"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事業予定案(0826)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Kaori Ikezawa</dc:creator>
  <cp:lastModifiedBy>遥 野村</cp:lastModifiedBy>
  <dcterms:created xsi:type="dcterms:W3CDTF">2026-08-26T10:11:50Z</dcterms:created>
  <dcterms:modified xsi:type="dcterms:W3CDTF">2026-08-31T13:51:20Z</dcterms:modified>
</cp:coreProperties>
</file>